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835" windowHeight="10230" activeTab="0"/>
  </bookViews>
  <sheets>
    <sheet name="Council 2011 Final" sheetId="1" r:id="rId1"/>
    <sheet name="School 2011 Final" sheetId="2" r:id="rId2"/>
    <sheet name="Council2011-wd-pct" sheetId="3" r:id="rId3"/>
    <sheet name="School2011-wd-pct" sheetId="4" r:id="rId4"/>
    <sheet name="#2 distribution - Council" sheetId="5" r:id="rId5"/>
    <sheet name="#2 distribution - School" sheetId="6" r:id="rId6"/>
    <sheet name="top rank - Council" sheetId="7" r:id="rId7"/>
    <sheet name="top rank - School" sheetId="8" r:id="rId8"/>
  </sheets>
  <definedNames>
    <definedName name="candidates">#REF!</definedName>
    <definedName name="_xlnm.Print_Area" localSheetId="4">'#2 distribution - Council'!$A$1:$R$63</definedName>
    <definedName name="_xlnm.Print_Area" localSheetId="5">'#2 distribution - School'!$A$1:$R$29</definedName>
    <definedName name="_xlnm.Print_Area" localSheetId="0">'Council 2011 Final'!$A$1:$AC$25</definedName>
    <definedName name="_xlnm.Print_Area" localSheetId="2">'Council2011-wd-pct'!$A$1:$Y$36</definedName>
    <definedName name="_xlnm.Print_Area" localSheetId="3">'School2011-wd-pct'!$A$1:$R$36</definedName>
    <definedName name="_xlnm.Print_Area" localSheetId="6">'top rank - Council'!$A$1:$O$46</definedName>
    <definedName name="_xlnm.Print_Area" localSheetId="7">'top rank - School'!$A$1:$O$32</definedName>
    <definedName name="_xlnm.Print_Titles" localSheetId="0">'Council 2011 Final'!$A:$A</definedName>
  </definedNames>
  <calcPr fullCalcOnLoad="1"/>
</workbook>
</file>

<file path=xl/sharedStrings.xml><?xml version="1.0" encoding="utf-8"?>
<sst xmlns="http://schemas.openxmlformats.org/spreadsheetml/2006/main" count="1005" uniqueCount="117">
  <si>
    <t>City Council Candidate</t>
  </si>
  <si>
    <t>1st Count</t>
  </si>
  <si>
    <t>2nd Count</t>
  </si>
  <si>
    <t>3rd Count</t>
  </si>
  <si>
    <t>4th Count</t>
  </si>
  <si>
    <t>5th Count</t>
  </si>
  <si>
    <t>6th Count</t>
  </si>
  <si>
    <t>7th Count</t>
  </si>
  <si>
    <t>8th Count</t>
  </si>
  <si>
    <t>9th Count</t>
  </si>
  <si>
    <t>10th Count</t>
  </si>
  <si>
    <t>11th Count</t>
  </si>
  <si>
    <t>12th Count</t>
  </si>
  <si>
    <t>13th Count</t>
  </si>
  <si>
    <t>14th Count</t>
  </si>
  <si>
    <t>order elected</t>
  </si>
  <si>
    <t>Cheung, Leland</t>
  </si>
  <si>
    <t>Toomey, Tim</t>
  </si>
  <si>
    <t>Maher, David</t>
  </si>
  <si>
    <t>Davis, Henrietta</t>
  </si>
  <si>
    <t>Simmons, Denise</t>
  </si>
  <si>
    <t>Decker, Marjorie</t>
  </si>
  <si>
    <t>Kelley, Craig</t>
  </si>
  <si>
    <t>vanBeuzekom, Minka</t>
  </si>
  <si>
    <t>Reeves, Kenneth</t>
  </si>
  <si>
    <t>Ward, Larry</t>
  </si>
  <si>
    <t>Seidel, Sam</t>
  </si>
  <si>
    <t>Nelson, Matt</t>
  </si>
  <si>
    <t>Marquardt, Charles</t>
  </si>
  <si>
    <t>Stohlman, Tom</t>
  </si>
  <si>
    <t>Williamson, James</t>
  </si>
  <si>
    <t>Mello, Gary</t>
  </si>
  <si>
    <t>Pascual, Jamake</t>
  </si>
  <si>
    <t>Moree, Gregg</t>
  </si>
  <si>
    <t>write-ins</t>
  </si>
  <si>
    <t>exhausted</t>
  </si>
  <si>
    <t>Total valid ballots</t>
  </si>
  <si>
    <t>Quota = 1585</t>
  </si>
  <si>
    <t>Invalid ballots</t>
  </si>
  <si>
    <t>Total ballots</t>
  </si>
  <si>
    <t>Fantini surplus</t>
  </si>
  <si>
    <t>under-50 transfer</t>
  </si>
  <si>
    <t>Stead transfer</t>
  </si>
  <si>
    <t>Forster transfer</t>
  </si>
  <si>
    <t>Holland transfer</t>
  </si>
  <si>
    <t>Gerber transfer</t>
  </si>
  <si>
    <t>Tauber transfer</t>
  </si>
  <si>
    <t>School Committee</t>
  </si>
  <si>
    <t>Candidate</t>
  </si>
  <si>
    <t>Fantini, Fred</t>
  </si>
  <si>
    <t>Nolan, Patty</t>
  </si>
  <si>
    <t>Turkel, Alice</t>
  </si>
  <si>
    <t>Osborne, Mervan</t>
  </si>
  <si>
    <t>Harding, Richard</t>
  </si>
  <si>
    <t>McGovern, Marc</t>
  </si>
  <si>
    <t>Tauber, Nancy</t>
  </si>
  <si>
    <t>Gerber, Joyce</t>
  </si>
  <si>
    <t>Holland, John</t>
  </si>
  <si>
    <t>Forster, Bill</t>
  </si>
  <si>
    <t>Stead, Charles Sr.</t>
  </si>
  <si>
    <t>Quota = 2185</t>
  </si>
  <si>
    <t>Ward</t>
  </si>
  <si>
    <t>Pct</t>
  </si>
  <si>
    <t>Cheung</t>
  </si>
  <si>
    <t>Davis</t>
  </si>
  <si>
    <t>Decker</t>
  </si>
  <si>
    <t>Kelley</t>
  </si>
  <si>
    <t>Maher</t>
  </si>
  <si>
    <t>Marquardt</t>
  </si>
  <si>
    <t>Mello</t>
  </si>
  <si>
    <t>Moree</t>
  </si>
  <si>
    <t>Nelson</t>
  </si>
  <si>
    <t>Pascual</t>
  </si>
  <si>
    <t>Reeves</t>
  </si>
  <si>
    <t>Seidel</t>
  </si>
  <si>
    <t>Simmons</t>
  </si>
  <si>
    <t>Stohlman</t>
  </si>
  <si>
    <t>Toomey</t>
  </si>
  <si>
    <t>vanBeuzekom</t>
  </si>
  <si>
    <t>Williamson</t>
  </si>
  <si>
    <t>Valid</t>
  </si>
  <si>
    <t>Invalid</t>
  </si>
  <si>
    <t>Total</t>
  </si>
  <si>
    <t>Ward Total</t>
  </si>
  <si>
    <t>Citywide</t>
  </si>
  <si>
    <t>Note: Of the 126 Invalid ballots, 82 were blank ballots.</t>
  </si>
  <si>
    <t>Fantini</t>
  </si>
  <si>
    <t>Forster</t>
  </si>
  <si>
    <t>Gerber</t>
  </si>
  <si>
    <t>Harding</t>
  </si>
  <si>
    <t>Holland</t>
  </si>
  <si>
    <t>McGovern</t>
  </si>
  <si>
    <t>Nolan</t>
  </si>
  <si>
    <t>Osborne</t>
  </si>
  <si>
    <t>Stead</t>
  </si>
  <si>
    <t>Tauber</t>
  </si>
  <si>
    <t>Turkel</t>
  </si>
  <si>
    <t>Write-in</t>
  </si>
  <si>
    <t>Note: Of the 614 Invalid ballots, 577 were blank ballots.</t>
  </si>
  <si>
    <t>bullets</t>
  </si>
  <si>
    <t>Write-ins</t>
  </si>
  <si>
    <t>#1</t>
  </si>
  <si>
    <t>Order</t>
  </si>
  <si>
    <t>Top 2</t>
  </si>
  <si>
    <t>Top 3</t>
  </si>
  <si>
    <t>Top 4</t>
  </si>
  <si>
    <t>#1 ranking only</t>
  </si>
  <si>
    <t>#1 or #2 ranking</t>
  </si>
  <si>
    <t>Ranked #1, #2 or #3</t>
  </si>
  <si>
    <t>Ranked #1 to #4</t>
  </si>
  <si>
    <t>Top 5</t>
  </si>
  <si>
    <t>Top 6</t>
  </si>
  <si>
    <t>Top 9</t>
  </si>
  <si>
    <t>Ranked in top 5</t>
  </si>
  <si>
    <t>Ranked in top 6</t>
  </si>
  <si>
    <t>Ranked in top 9</t>
  </si>
  <si>
    <t>Ranked anywhere on ballot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</si>
</sst>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0.0"/>
    <numFmt numFmtId="171" formatCode="0.000"/>
    <numFmt numFmtId="172" formatCode="mmm\-yyyy"/>
    <numFmt numFmtId="173" formatCode="0.00000000"/>
    <numFmt numFmtId="174" formatCode="0.0000000"/>
    <numFmt numFmtId="175" formatCode="0.000000"/>
    <numFmt numFmtId="176" formatCode="0.00000"/>
    <numFmt numFmtId="177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9" fontId="0" fillId="0" borderId="3" xfId="0" applyNumberFormat="1" applyFont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69" fontId="0" fillId="0" borderId="8" xfId="0" applyNumberFormat="1" applyFont="1" applyBorder="1" applyAlignment="1">
      <alignment horizontal="center"/>
    </xf>
    <xf numFmtId="169" fontId="0" fillId="0" borderId="9" xfId="0" applyNumberFormat="1" applyFont="1" applyBorder="1" applyAlignment="1">
      <alignment horizontal="center"/>
    </xf>
    <xf numFmtId="169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9" fontId="2" fillId="0" borderId="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9" fontId="0" fillId="0" borderId="16" xfId="19" applyBorder="1" applyAlignment="1">
      <alignment/>
    </xf>
    <xf numFmtId="0" fontId="0" fillId="0" borderId="17" xfId="0" applyBorder="1" applyAlignment="1">
      <alignment/>
    </xf>
    <xf numFmtId="170" fontId="0" fillId="0" borderId="0" xfId="0" applyNumberFormat="1" applyBorder="1" applyAlignment="1">
      <alignment/>
    </xf>
    <xf numFmtId="169" fontId="2" fillId="0" borderId="15" xfId="0" applyNumberFormat="1" applyFont="1" applyBorder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69" fontId="0" fillId="0" borderId="18" xfId="19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169" fontId="0" fillId="0" borderId="16" xfId="0" applyNumberFormat="1" applyBorder="1" applyAlignment="1">
      <alignment/>
    </xf>
    <xf numFmtId="169" fontId="0" fillId="0" borderId="0" xfId="19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" xfId="0" applyNumberForma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7" sqref="A27"/>
    </sheetView>
  </sheetViews>
  <sheetFormatPr defaultColWidth="9.140625" defaultRowHeight="12.75"/>
  <cols>
    <col min="1" max="1" width="22.57421875" style="4" bestFit="1" customWidth="1"/>
    <col min="2" max="2" width="9.140625" style="2" bestFit="1" customWidth="1"/>
    <col min="3" max="3" width="5.8515625" style="0" bestFit="1" customWidth="1"/>
    <col min="4" max="4" width="7.57421875" style="4" bestFit="1" customWidth="1"/>
    <col min="5" max="5" width="5.8515625" style="0" bestFit="1" customWidth="1"/>
    <col min="6" max="6" width="7.57421875" style="4" bestFit="1" customWidth="1"/>
    <col min="7" max="7" width="4.7109375" style="0" bestFit="1" customWidth="1"/>
    <col min="8" max="8" width="7.57421875" style="4" bestFit="1" customWidth="1"/>
    <col min="9" max="9" width="4.140625" style="0" customWidth="1"/>
    <col min="10" max="10" width="7.57421875" style="4" bestFit="1" customWidth="1"/>
    <col min="11" max="11" width="4.7109375" style="0" bestFit="1" customWidth="1"/>
    <col min="12" max="12" width="7.57421875" style="4" bestFit="1" customWidth="1"/>
    <col min="13" max="13" width="4.7109375" style="0" bestFit="1" customWidth="1"/>
    <col min="14" max="14" width="7.57421875" style="4" bestFit="1" customWidth="1"/>
    <col min="15" max="15" width="5.8515625" style="0" bestFit="1" customWidth="1"/>
    <col min="16" max="16" width="7.57421875" style="4" bestFit="1" customWidth="1"/>
    <col min="17" max="17" width="5.8515625" style="0" bestFit="1" customWidth="1"/>
    <col min="18" max="18" width="7.57421875" style="4" bestFit="1" customWidth="1"/>
    <col min="19" max="19" width="5.8515625" style="0" bestFit="1" customWidth="1"/>
    <col min="20" max="20" width="7.57421875" style="4" bestFit="1" customWidth="1"/>
    <col min="21" max="21" width="5.8515625" style="0" bestFit="1" customWidth="1"/>
    <col min="22" max="22" width="7.57421875" style="4" bestFit="1" customWidth="1"/>
    <col min="23" max="23" width="5.8515625" style="0" bestFit="1" customWidth="1"/>
    <col min="24" max="24" width="7.57421875" style="4" bestFit="1" customWidth="1"/>
    <col min="25" max="25" width="7.00390625" style="0" bestFit="1" customWidth="1"/>
    <col min="26" max="26" width="7.57421875" style="4" bestFit="1" customWidth="1"/>
    <col min="27" max="27" width="7.00390625" style="0" bestFit="1" customWidth="1"/>
    <col min="28" max="28" width="7.57421875" style="4" bestFit="1" customWidth="1"/>
    <col min="29" max="29" width="13.28125" style="4" bestFit="1" customWidth="1"/>
  </cols>
  <sheetData>
    <row r="1" spans="1:29" s="42" customFormat="1" ht="12.75">
      <c r="A1" s="1" t="s">
        <v>0</v>
      </c>
      <c r="B1" s="1" t="s">
        <v>1</v>
      </c>
      <c r="C1" s="116" t="s">
        <v>2</v>
      </c>
      <c r="D1" s="117"/>
      <c r="E1" s="116" t="s">
        <v>3</v>
      </c>
      <c r="F1" s="117"/>
      <c r="G1" s="116" t="s">
        <v>4</v>
      </c>
      <c r="H1" s="117"/>
      <c r="I1" s="116" t="s">
        <v>5</v>
      </c>
      <c r="J1" s="117"/>
      <c r="K1" s="116" t="s">
        <v>6</v>
      </c>
      <c r="L1" s="117"/>
      <c r="M1" s="116" t="s">
        <v>7</v>
      </c>
      <c r="N1" s="117"/>
      <c r="O1" s="116" t="s">
        <v>8</v>
      </c>
      <c r="P1" s="117"/>
      <c r="Q1" s="116" t="s">
        <v>9</v>
      </c>
      <c r="R1" s="117"/>
      <c r="S1" s="116" t="s">
        <v>10</v>
      </c>
      <c r="T1" s="117"/>
      <c r="U1" s="116" t="s">
        <v>11</v>
      </c>
      <c r="V1" s="117"/>
      <c r="W1" s="116" t="s">
        <v>12</v>
      </c>
      <c r="X1" s="117"/>
      <c r="Y1" s="116" t="s">
        <v>13</v>
      </c>
      <c r="Z1" s="117"/>
      <c r="AA1" s="116" t="s">
        <v>14</v>
      </c>
      <c r="AB1" s="117"/>
      <c r="AC1" s="58" t="s">
        <v>15</v>
      </c>
    </row>
    <row r="2" spans="1:29" ht="12.75">
      <c r="A2" s="2" t="s">
        <v>16</v>
      </c>
      <c r="B2" s="2">
        <v>2017</v>
      </c>
      <c r="C2" s="3">
        <v>-432</v>
      </c>
      <c r="D2" s="4">
        <f aca="true" t="shared" si="0" ref="D2:D21">B2+C2</f>
        <v>1585</v>
      </c>
      <c r="E2" s="3">
        <v>0</v>
      </c>
      <c r="F2" s="4">
        <f aca="true" t="shared" si="1" ref="F2:F21">D2+E2</f>
        <v>1585</v>
      </c>
      <c r="G2" s="3">
        <v>0</v>
      </c>
      <c r="H2" s="4">
        <f aca="true" t="shared" si="2" ref="H2:H21">F2+G2</f>
        <v>1585</v>
      </c>
      <c r="I2" s="3">
        <v>0</v>
      </c>
      <c r="J2" s="4">
        <f aca="true" t="shared" si="3" ref="J2:J21">H2+I2</f>
        <v>1585</v>
      </c>
      <c r="K2" s="3">
        <v>0</v>
      </c>
      <c r="L2" s="4">
        <f aca="true" t="shared" si="4" ref="L2:L21">J2+K2</f>
        <v>1585</v>
      </c>
      <c r="M2" s="3">
        <v>0</v>
      </c>
      <c r="N2" s="4">
        <f aca="true" t="shared" si="5" ref="N2:N21">L2+M2</f>
        <v>1585</v>
      </c>
      <c r="O2" s="3">
        <v>0</v>
      </c>
      <c r="P2" s="4">
        <f aca="true" t="shared" si="6" ref="P2:P21">N2+O2</f>
        <v>1585</v>
      </c>
      <c r="Q2" s="3">
        <v>0</v>
      </c>
      <c r="R2" s="4">
        <f aca="true" t="shared" si="7" ref="R2:R21">P2+Q2</f>
        <v>1585</v>
      </c>
      <c r="S2" s="3">
        <v>0</v>
      </c>
      <c r="T2" s="4">
        <f aca="true" t="shared" si="8" ref="T2:T21">R2+S2</f>
        <v>1585</v>
      </c>
      <c r="U2" s="3">
        <v>0</v>
      </c>
      <c r="V2" s="4">
        <f aca="true" t="shared" si="9" ref="V2:V21">T2+U2</f>
        <v>1585</v>
      </c>
      <c r="W2" s="3">
        <v>0</v>
      </c>
      <c r="X2" s="4">
        <f aca="true" t="shared" si="10" ref="X2:X21">V2+W2</f>
        <v>1585</v>
      </c>
      <c r="Y2" s="3">
        <v>0</v>
      </c>
      <c r="Z2" s="4">
        <f aca="true" t="shared" si="11" ref="Z2:Z21">X2+Y2</f>
        <v>1585</v>
      </c>
      <c r="AA2" s="3">
        <v>0</v>
      </c>
      <c r="AB2" s="4">
        <f aca="true" t="shared" si="12" ref="AB2:AB21">Z2+AA2</f>
        <v>1585</v>
      </c>
      <c r="AC2" s="5">
        <v>1</v>
      </c>
    </row>
    <row r="3" spans="1:29" ht="12.75">
      <c r="A3" s="2" t="s">
        <v>17</v>
      </c>
      <c r="B3" s="2">
        <v>1705</v>
      </c>
      <c r="C3" s="3">
        <v>0</v>
      </c>
      <c r="D3" s="4">
        <f t="shared" si="0"/>
        <v>1705</v>
      </c>
      <c r="E3" s="3">
        <v>-120</v>
      </c>
      <c r="F3" s="4">
        <f t="shared" si="1"/>
        <v>1585</v>
      </c>
      <c r="G3" s="3">
        <v>0</v>
      </c>
      <c r="H3" s="4">
        <f t="shared" si="2"/>
        <v>1585</v>
      </c>
      <c r="I3" s="3">
        <v>0</v>
      </c>
      <c r="J3" s="4">
        <f t="shared" si="3"/>
        <v>1585</v>
      </c>
      <c r="K3" s="3">
        <v>0</v>
      </c>
      <c r="L3" s="4">
        <f t="shared" si="4"/>
        <v>1585</v>
      </c>
      <c r="M3" s="3">
        <v>0</v>
      </c>
      <c r="N3" s="4">
        <f t="shared" si="5"/>
        <v>1585</v>
      </c>
      <c r="O3" s="3">
        <v>0</v>
      </c>
      <c r="P3" s="4">
        <f t="shared" si="6"/>
        <v>1585</v>
      </c>
      <c r="Q3" s="3">
        <v>0</v>
      </c>
      <c r="R3" s="4">
        <f t="shared" si="7"/>
        <v>1585</v>
      </c>
      <c r="S3" s="3">
        <v>0</v>
      </c>
      <c r="T3" s="4">
        <f t="shared" si="8"/>
        <v>1585</v>
      </c>
      <c r="U3" s="3">
        <v>0</v>
      </c>
      <c r="V3" s="4">
        <f t="shared" si="9"/>
        <v>1585</v>
      </c>
      <c r="W3" s="3">
        <v>0</v>
      </c>
      <c r="X3" s="4">
        <f t="shared" si="10"/>
        <v>1585</v>
      </c>
      <c r="Y3" s="3">
        <v>0</v>
      </c>
      <c r="Z3" s="4">
        <f t="shared" si="11"/>
        <v>1585</v>
      </c>
      <c r="AA3" s="3">
        <v>0</v>
      </c>
      <c r="AB3" s="4">
        <f t="shared" si="12"/>
        <v>1585</v>
      </c>
      <c r="AC3" s="5">
        <v>2</v>
      </c>
    </row>
    <row r="4" spans="1:29" ht="12.75">
      <c r="A4" s="2" t="s">
        <v>18</v>
      </c>
      <c r="B4" s="2">
        <v>1686</v>
      </c>
      <c r="C4" s="3">
        <v>0</v>
      </c>
      <c r="D4" s="4">
        <f t="shared" si="0"/>
        <v>1686</v>
      </c>
      <c r="E4" s="3">
        <v>0</v>
      </c>
      <c r="F4" s="4">
        <f t="shared" si="1"/>
        <v>1686</v>
      </c>
      <c r="G4" s="3">
        <v>-101</v>
      </c>
      <c r="H4" s="4">
        <f t="shared" si="2"/>
        <v>1585</v>
      </c>
      <c r="I4" s="3">
        <v>0</v>
      </c>
      <c r="J4" s="4">
        <f t="shared" si="3"/>
        <v>1585</v>
      </c>
      <c r="K4" s="3">
        <v>0</v>
      </c>
      <c r="L4" s="4">
        <f t="shared" si="4"/>
        <v>1585</v>
      </c>
      <c r="M4" s="3">
        <v>0</v>
      </c>
      <c r="N4" s="4">
        <f t="shared" si="5"/>
        <v>1585</v>
      </c>
      <c r="O4" s="3">
        <v>0</v>
      </c>
      <c r="P4" s="4">
        <f t="shared" si="6"/>
        <v>1585</v>
      </c>
      <c r="Q4" s="3">
        <v>0</v>
      </c>
      <c r="R4" s="4">
        <f t="shared" si="7"/>
        <v>1585</v>
      </c>
      <c r="S4" s="3">
        <v>0</v>
      </c>
      <c r="T4" s="4">
        <f t="shared" si="8"/>
        <v>1585</v>
      </c>
      <c r="U4" s="3">
        <v>0</v>
      </c>
      <c r="V4" s="4">
        <f t="shared" si="9"/>
        <v>1585</v>
      </c>
      <c r="W4" s="3">
        <v>0</v>
      </c>
      <c r="X4" s="4">
        <f t="shared" si="10"/>
        <v>1585</v>
      </c>
      <c r="Y4" s="3">
        <v>0</v>
      </c>
      <c r="Z4" s="4">
        <f t="shared" si="11"/>
        <v>1585</v>
      </c>
      <c r="AA4" s="3">
        <v>0</v>
      </c>
      <c r="AB4" s="4">
        <f t="shared" si="12"/>
        <v>1585</v>
      </c>
      <c r="AC4" s="5">
        <v>3</v>
      </c>
    </row>
    <row r="5" spans="1:29" ht="12.75">
      <c r="A5" s="2" t="s">
        <v>19</v>
      </c>
      <c r="B5" s="2">
        <v>1436</v>
      </c>
      <c r="C5" s="3">
        <v>91</v>
      </c>
      <c r="D5" s="4">
        <f t="shared" si="0"/>
        <v>1527</v>
      </c>
      <c r="E5" s="3">
        <v>16</v>
      </c>
      <c r="F5" s="4">
        <f t="shared" si="1"/>
        <v>1543</v>
      </c>
      <c r="G5" s="3">
        <v>12</v>
      </c>
      <c r="H5" s="4">
        <f t="shared" si="2"/>
        <v>1555</v>
      </c>
      <c r="I5" s="3">
        <v>1</v>
      </c>
      <c r="J5" s="4">
        <f t="shared" si="3"/>
        <v>1556</v>
      </c>
      <c r="K5" s="3">
        <v>2</v>
      </c>
      <c r="L5" s="4">
        <f t="shared" si="4"/>
        <v>1558</v>
      </c>
      <c r="M5" s="3">
        <v>2</v>
      </c>
      <c r="N5" s="4">
        <f t="shared" si="5"/>
        <v>1560</v>
      </c>
      <c r="O5" s="3">
        <v>6</v>
      </c>
      <c r="P5" s="4">
        <f t="shared" si="6"/>
        <v>1566</v>
      </c>
      <c r="Q5" s="3">
        <v>19</v>
      </c>
      <c r="R5" s="4">
        <f t="shared" si="7"/>
        <v>1585</v>
      </c>
      <c r="S5" s="3">
        <v>0</v>
      </c>
      <c r="T5" s="4">
        <f t="shared" si="8"/>
        <v>1585</v>
      </c>
      <c r="U5" s="3">
        <v>0</v>
      </c>
      <c r="V5" s="4">
        <f t="shared" si="9"/>
        <v>1585</v>
      </c>
      <c r="W5" s="3">
        <v>0</v>
      </c>
      <c r="X5" s="4">
        <f t="shared" si="10"/>
        <v>1585</v>
      </c>
      <c r="Y5" s="3">
        <v>0</v>
      </c>
      <c r="Z5" s="4">
        <f t="shared" si="11"/>
        <v>1585</v>
      </c>
      <c r="AA5" s="3">
        <v>0</v>
      </c>
      <c r="AB5" s="4">
        <f t="shared" si="12"/>
        <v>1585</v>
      </c>
      <c r="AC5" s="5">
        <v>4</v>
      </c>
    </row>
    <row r="6" spans="1:29" ht="12.75">
      <c r="A6" s="2" t="s">
        <v>20</v>
      </c>
      <c r="B6" s="2">
        <v>1266</v>
      </c>
      <c r="C6" s="3">
        <v>37</v>
      </c>
      <c r="D6" s="4">
        <f t="shared" si="0"/>
        <v>1303</v>
      </c>
      <c r="E6" s="3">
        <v>21</v>
      </c>
      <c r="F6" s="4">
        <f t="shared" si="1"/>
        <v>1324</v>
      </c>
      <c r="G6" s="3">
        <v>11</v>
      </c>
      <c r="H6" s="4">
        <f t="shared" si="2"/>
        <v>1335</v>
      </c>
      <c r="I6" s="3">
        <v>0</v>
      </c>
      <c r="J6" s="4">
        <f t="shared" si="3"/>
        <v>1335</v>
      </c>
      <c r="K6" s="3">
        <v>5</v>
      </c>
      <c r="L6" s="4">
        <f t="shared" si="4"/>
        <v>1340</v>
      </c>
      <c r="M6" s="3">
        <v>5</v>
      </c>
      <c r="N6" s="4">
        <f t="shared" si="5"/>
        <v>1345</v>
      </c>
      <c r="O6" s="3">
        <v>9</v>
      </c>
      <c r="P6" s="4">
        <f t="shared" si="6"/>
        <v>1354</v>
      </c>
      <c r="Q6" s="3">
        <v>17</v>
      </c>
      <c r="R6" s="4">
        <f t="shared" si="7"/>
        <v>1371</v>
      </c>
      <c r="S6" s="3">
        <v>24</v>
      </c>
      <c r="T6" s="4">
        <f t="shared" si="8"/>
        <v>1395</v>
      </c>
      <c r="U6" s="3">
        <v>24</v>
      </c>
      <c r="V6" s="4">
        <f t="shared" si="9"/>
        <v>1419</v>
      </c>
      <c r="W6" s="3">
        <v>69</v>
      </c>
      <c r="X6" s="4">
        <f t="shared" si="10"/>
        <v>1488</v>
      </c>
      <c r="Y6" s="3">
        <v>97</v>
      </c>
      <c r="Z6" s="4">
        <f t="shared" si="11"/>
        <v>1585</v>
      </c>
      <c r="AA6" s="3">
        <v>0</v>
      </c>
      <c r="AB6" s="4">
        <f t="shared" si="12"/>
        <v>1585</v>
      </c>
      <c r="AC6" s="5">
        <v>5</v>
      </c>
    </row>
    <row r="7" spans="1:29" ht="12.75">
      <c r="A7" s="2" t="s">
        <v>21</v>
      </c>
      <c r="B7" s="2">
        <v>1123</v>
      </c>
      <c r="C7" s="3">
        <v>47</v>
      </c>
      <c r="D7" s="4">
        <f t="shared" si="0"/>
        <v>1170</v>
      </c>
      <c r="E7" s="3">
        <v>14</v>
      </c>
      <c r="F7" s="4">
        <f t="shared" si="1"/>
        <v>1184</v>
      </c>
      <c r="G7" s="3">
        <v>26</v>
      </c>
      <c r="H7" s="4">
        <f t="shared" si="2"/>
        <v>1210</v>
      </c>
      <c r="I7" s="3">
        <v>1</v>
      </c>
      <c r="J7" s="4">
        <f t="shared" si="3"/>
        <v>1211</v>
      </c>
      <c r="K7" s="3">
        <v>2</v>
      </c>
      <c r="L7" s="4">
        <f t="shared" si="4"/>
        <v>1213</v>
      </c>
      <c r="M7" s="3">
        <v>2</v>
      </c>
      <c r="N7" s="4">
        <f t="shared" si="5"/>
        <v>1215</v>
      </c>
      <c r="O7" s="3">
        <v>9</v>
      </c>
      <c r="P7" s="4">
        <f t="shared" si="6"/>
        <v>1224</v>
      </c>
      <c r="Q7" s="3">
        <v>12</v>
      </c>
      <c r="R7" s="4">
        <f t="shared" si="7"/>
        <v>1236</v>
      </c>
      <c r="S7" s="3">
        <v>39</v>
      </c>
      <c r="T7" s="4">
        <f t="shared" si="8"/>
        <v>1275</v>
      </c>
      <c r="U7" s="3">
        <v>35</v>
      </c>
      <c r="V7" s="4">
        <f t="shared" si="9"/>
        <v>1310</v>
      </c>
      <c r="W7" s="3">
        <v>79</v>
      </c>
      <c r="X7" s="4">
        <f t="shared" si="10"/>
        <v>1389</v>
      </c>
      <c r="Y7" s="3">
        <v>190</v>
      </c>
      <c r="Z7" s="4">
        <f t="shared" si="11"/>
        <v>1579</v>
      </c>
      <c r="AA7" s="3">
        <v>6</v>
      </c>
      <c r="AB7" s="4">
        <f t="shared" si="12"/>
        <v>1585</v>
      </c>
      <c r="AC7" s="5">
        <v>7</v>
      </c>
    </row>
    <row r="8" spans="1:29" ht="12.75">
      <c r="A8" s="2" t="s">
        <v>22</v>
      </c>
      <c r="B8" s="2">
        <v>1098</v>
      </c>
      <c r="C8" s="3">
        <v>51</v>
      </c>
      <c r="D8" s="4">
        <f t="shared" si="0"/>
        <v>1149</v>
      </c>
      <c r="E8" s="3">
        <v>9</v>
      </c>
      <c r="F8" s="4">
        <f t="shared" si="1"/>
        <v>1158</v>
      </c>
      <c r="G8" s="3">
        <v>10</v>
      </c>
      <c r="H8" s="4">
        <f t="shared" si="2"/>
        <v>1168</v>
      </c>
      <c r="I8" s="3">
        <v>1</v>
      </c>
      <c r="J8" s="4">
        <f t="shared" si="3"/>
        <v>1169</v>
      </c>
      <c r="K8" s="3">
        <v>3</v>
      </c>
      <c r="L8" s="4">
        <f t="shared" si="4"/>
        <v>1172</v>
      </c>
      <c r="M8" s="3">
        <v>6</v>
      </c>
      <c r="N8" s="4">
        <f t="shared" si="5"/>
        <v>1178</v>
      </c>
      <c r="O8" s="3">
        <v>8</v>
      </c>
      <c r="P8" s="4">
        <f t="shared" si="6"/>
        <v>1186</v>
      </c>
      <c r="Q8" s="3">
        <v>10</v>
      </c>
      <c r="R8" s="4">
        <f t="shared" si="7"/>
        <v>1196</v>
      </c>
      <c r="S8" s="3">
        <v>53</v>
      </c>
      <c r="T8" s="4">
        <f t="shared" si="8"/>
        <v>1249</v>
      </c>
      <c r="U8" s="3">
        <v>139</v>
      </c>
      <c r="V8" s="4">
        <f t="shared" si="9"/>
        <v>1388</v>
      </c>
      <c r="W8" s="3">
        <v>45</v>
      </c>
      <c r="X8" s="4">
        <f t="shared" si="10"/>
        <v>1433</v>
      </c>
      <c r="Y8" s="3">
        <v>152</v>
      </c>
      <c r="Z8" s="4">
        <f t="shared" si="11"/>
        <v>1585</v>
      </c>
      <c r="AA8" s="3">
        <v>0</v>
      </c>
      <c r="AB8" s="4">
        <f t="shared" si="12"/>
        <v>1585</v>
      </c>
      <c r="AC8" s="5">
        <v>6</v>
      </c>
    </row>
    <row r="9" spans="1:29" ht="12.75">
      <c r="A9" s="2" t="s">
        <v>23</v>
      </c>
      <c r="B9" s="2">
        <v>1038</v>
      </c>
      <c r="C9" s="3">
        <v>56</v>
      </c>
      <c r="D9" s="4">
        <f t="shared" si="0"/>
        <v>1094</v>
      </c>
      <c r="E9" s="3">
        <v>2</v>
      </c>
      <c r="F9" s="4">
        <f t="shared" si="1"/>
        <v>1096</v>
      </c>
      <c r="G9" s="3">
        <v>4</v>
      </c>
      <c r="H9" s="4">
        <f t="shared" si="2"/>
        <v>1100</v>
      </c>
      <c r="I9" s="3">
        <v>1</v>
      </c>
      <c r="J9" s="4">
        <f t="shared" si="3"/>
        <v>1101</v>
      </c>
      <c r="K9" s="3">
        <v>5</v>
      </c>
      <c r="L9" s="4">
        <f t="shared" si="4"/>
        <v>1106</v>
      </c>
      <c r="M9" s="3">
        <v>2</v>
      </c>
      <c r="N9" s="4">
        <f t="shared" si="5"/>
        <v>1108</v>
      </c>
      <c r="O9" s="3">
        <v>17</v>
      </c>
      <c r="P9" s="4">
        <f t="shared" si="6"/>
        <v>1125</v>
      </c>
      <c r="Q9" s="3">
        <v>30</v>
      </c>
      <c r="R9" s="4">
        <f t="shared" si="7"/>
        <v>1155</v>
      </c>
      <c r="S9" s="3">
        <v>95</v>
      </c>
      <c r="T9" s="4">
        <f t="shared" si="8"/>
        <v>1250</v>
      </c>
      <c r="U9" s="3">
        <v>65</v>
      </c>
      <c r="V9" s="4">
        <f t="shared" si="9"/>
        <v>1315</v>
      </c>
      <c r="W9" s="3">
        <v>97</v>
      </c>
      <c r="X9" s="4">
        <f t="shared" si="10"/>
        <v>1412</v>
      </c>
      <c r="Y9" s="3">
        <v>163</v>
      </c>
      <c r="Z9" s="4">
        <f t="shared" si="11"/>
        <v>1575</v>
      </c>
      <c r="AA9" s="3">
        <v>10</v>
      </c>
      <c r="AB9" s="4">
        <f t="shared" si="12"/>
        <v>1585</v>
      </c>
      <c r="AC9" s="5">
        <v>8</v>
      </c>
    </row>
    <row r="10" spans="1:29" ht="12.75">
      <c r="A10" s="2" t="s">
        <v>24</v>
      </c>
      <c r="B10" s="2">
        <v>1013</v>
      </c>
      <c r="C10" s="3">
        <v>28</v>
      </c>
      <c r="D10" s="4">
        <f t="shared" si="0"/>
        <v>1041</v>
      </c>
      <c r="E10" s="3">
        <v>13</v>
      </c>
      <c r="F10" s="4">
        <f t="shared" si="1"/>
        <v>1054</v>
      </c>
      <c r="G10" s="3">
        <v>6</v>
      </c>
      <c r="H10" s="4">
        <f t="shared" si="2"/>
        <v>1060</v>
      </c>
      <c r="I10" s="3">
        <v>1</v>
      </c>
      <c r="J10" s="4">
        <f t="shared" si="3"/>
        <v>1061</v>
      </c>
      <c r="K10" s="3">
        <v>4</v>
      </c>
      <c r="L10" s="4">
        <f t="shared" si="4"/>
        <v>1065</v>
      </c>
      <c r="M10" s="3">
        <v>4</v>
      </c>
      <c r="N10" s="4">
        <f t="shared" si="5"/>
        <v>1069</v>
      </c>
      <c r="O10" s="3">
        <v>12</v>
      </c>
      <c r="P10" s="4">
        <f t="shared" si="6"/>
        <v>1081</v>
      </c>
      <c r="Q10" s="3">
        <v>9</v>
      </c>
      <c r="R10" s="4">
        <f t="shared" si="7"/>
        <v>1090</v>
      </c>
      <c r="S10" s="3">
        <v>17</v>
      </c>
      <c r="T10" s="4">
        <f t="shared" si="8"/>
        <v>1107</v>
      </c>
      <c r="U10" s="3">
        <v>25</v>
      </c>
      <c r="V10" s="4">
        <f t="shared" si="9"/>
        <v>1132</v>
      </c>
      <c r="W10" s="3">
        <v>54</v>
      </c>
      <c r="X10" s="4">
        <f t="shared" si="10"/>
        <v>1186</v>
      </c>
      <c r="Y10" s="3">
        <v>102</v>
      </c>
      <c r="Z10" s="4">
        <f t="shared" si="11"/>
        <v>1288</v>
      </c>
      <c r="AA10" s="3">
        <v>297</v>
      </c>
      <c r="AB10" s="4">
        <f t="shared" si="12"/>
        <v>1585</v>
      </c>
      <c r="AC10" s="5">
        <v>9</v>
      </c>
    </row>
    <row r="11" spans="1:29" ht="12.75">
      <c r="A11" s="2" t="s">
        <v>25</v>
      </c>
      <c r="B11" s="2">
        <v>835</v>
      </c>
      <c r="C11" s="3">
        <v>19</v>
      </c>
      <c r="D11" s="4">
        <f t="shared" si="0"/>
        <v>854</v>
      </c>
      <c r="E11" s="3">
        <v>12</v>
      </c>
      <c r="F11" s="4">
        <f t="shared" si="1"/>
        <v>866</v>
      </c>
      <c r="G11" s="3">
        <v>11</v>
      </c>
      <c r="H11" s="4">
        <f t="shared" si="2"/>
        <v>877</v>
      </c>
      <c r="I11" s="3">
        <v>0</v>
      </c>
      <c r="J11" s="4">
        <f t="shared" si="3"/>
        <v>877</v>
      </c>
      <c r="K11" s="3">
        <v>1</v>
      </c>
      <c r="L11" s="4">
        <f t="shared" si="4"/>
        <v>878</v>
      </c>
      <c r="M11" s="3">
        <v>5</v>
      </c>
      <c r="N11" s="4">
        <f t="shared" si="5"/>
        <v>883</v>
      </c>
      <c r="O11" s="3">
        <v>13</v>
      </c>
      <c r="P11" s="4">
        <f t="shared" si="6"/>
        <v>896</v>
      </c>
      <c r="Q11" s="3">
        <v>25</v>
      </c>
      <c r="R11" s="4">
        <f t="shared" si="7"/>
        <v>921</v>
      </c>
      <c r="S11" s="3">
        <v>26</v>
      </c>
      <c r="T11" s="4">
        <f t="shared" si="8"/>
        <v>947</v>
      </c>
      <c r="U11" s="3">
        <v>53</v>
      </c>
      <c r="V11" s="4">
        <f t="shared" si="9"/>
        <v>1000</v>
      </c>
      <c r="W11" s="3">
        <v>123</v>
      </c>
      <c r="X11" s="4">
        <f t="shared" si="10"/>
        <v>1123</v>
      </c>
      <c r="Y11" s="3">
        <v>106</v>
      </c>
      <c r="Z11" s="4">
        <f t="shared" si="11"/>
        <v>1229</v>
      </c>
      <c r="AA11" s="3">
        <v>-1229</v>
      </c>
      <c r="AB11" s="4">
        <f t="shared" si="12"/>
        <v>0</v>
      </c>
      <c r="AC11" s="5"/>
    </row>
    <row r="12" spans="1:29" ht="12.75">
      <c r="A12" s="2" t="s">
        <v>26</v>
      </c>
      <c r="B12" s="2">
        <v>788</v>
      </c>
      <c r="C12" s="3">
        <v>48</v>
      </c>
      <c r="D12" s="4">
        <f t="shared" si="0"/>
        <v>836</v>
      </c>
      <c r="E12" s="3">
        <v>5</v>
      </c>
      <c r="F12" s="4">
        <f t="shared" si="1"/>
        <v>841</v>
      </c>
      <c r="G12" s="3">
        <v>8</v>
      </c>
      <c r="H12" s="4">
        <f t="shared" si="2"/>
        <v>849</v>
      </c>
      <c r="I12" s="3">
        <v>0</v>
      </c>
      <c r="J12" s="4">
        <f t="shared" si="3"/>
        <v>849</v>
      </c>
      <c r="K12" s="3">
        <v>3</v>
      </c>
      <c r="L12" s="4">
        <f t="shared" si="4"/>
        <v>852</v>
      </c>
      <c r="M12" s="3">
        <v>1</v>
      </c>
      <c r="N12" s="4">
        <f t="shared" si="5"/>
        <v>853</v>
      </c>
      <c r="O12" s="3">
        <v>2</v>
      </c>
      <c r="P12" s="4">
        <f t="shared" si="6"/>
        <v>855</v>
      </c>
      <c r="Q12" s="3">
        <v>12</v>
      </c>
      <c r="R12" s="4">
        <f t="shared" si="7"/>
        <v>867</v>
      </c>
      <c r="S12" s="3">
        <v>52</v>
      </c>
      <c r="T12" s="4">
        <f t="shared" si="8"/>
        <v>919</v>
      </c>
      <c r="U12" s="3">
        <v>37</v>
      </c>
      <c r="V12" s="4">
        <f t="shared" si="9"/>
        <v>956</v>
      </c>
      <c r="W12" s="3">
        <v>84</v>
      </c>
      <c r="X12" s="4">
        <f t="shared" si="10"/>
        <v>1040</v>
      </c>
      <c r="Y12" s="3">
        <v>-1040</v>
      </c>
      <c r="Z12" s="4">
        <f t="shared" si="11"/>
        <v>0</v>
      </c>
      <c r="AA12" s="3">
        <v>0</v>
      </c>
      <c r="AB12" s="4">
        <f t="shared" si="12"/>
        <v>0</v>
      </c>
      <c r="AC12" s="5"/>
    </row>
    <row r="13" spans="1:29" ht="12.75">
      <c r="A13" s="2" t="s">
        <v>27</v>
      </c>
      <c r="B13" s="2">
        <v>542</v>
      </c>
      <c r="C13" s="3">
        <v>12</v>
      </c>
      <c r="D13" s="4">
        <f t="shared" si="0"/>
        <v>554</v>
      </c>
      <c r="E13" s="3">
        <v>10</v>
      </c>
      <c r="F13" s="4">
        <f t="shared" si="1"/>
        <v>564</v>
      </c>
      <c r="G13" s="3">
        <v>2</v>
      </c>
      <c r="H13" s="4">
        <f t="shared" si="2"/>
        <v>566</v>
      </c>
      <c r="I13" s="3">
        <v>1</v>
      </c>
      <c r="J13" s="4">
        <f t="shared" si="3"/>
        <v>567</v>
      </c>
      <c r="K13" s="3">
        <v>4</v>
      </c>
      <c r="L13" s="4">
        <f t="shared" si="4"/>
        <v>571</v>
      </c>
      <c r="M13" s="3">
        <v>4</v>
      </c>
      <c r="N13" s="4">
        <f t="shared" si="5"/>
        <v>575</v>
      </c>
      <c r="O13" s="3">
        <v>10</v>
      </c>
      <c r="P13" s="4">
        <f t="shared" si="6"/>
        <v>585</v>
      </c>
      <c r="Q13" s="3">
        <v>11</v>
      </c>
      <c r="R13" s="4">
        <f t="shared" si="7"/>
        <v>596</v>
      </c>
      <c r="S13" s="3">
        <v>18</v>
      </c>
      <c r="T13" s="4">
        <f t="shared" si="8"/>
        <v>614</v>
      </c>
      <c r="U13" s="3">
        <v>65</v>
      </c>
      <c r="V13" s="4">
        <f t="shared" si="9"/>
        <v>679</v>
      </c>
      <c r="W13" s="3">
        <v>-679</v>
      </c>
      <c r="X13" s="4">
        <f t="shared" si="10"/>
        <v>0</v>
      </c>
      <c r="Y13" s="3">
        <v>0</v>
      </c>
      <c r="Z13" s="4">
        <f t="shared" si="11"/>
        <v>0</v>
      </c>
      <c r="AA13" s="3">
        <v>0</v>
      </c>
      <c r="AB13" s="4">
        <f t="shared" si="12"/>
        <v>0</v>
      </c>
      <c r="AC13" s="5"/>
    </row>
    <row r="14" spans="1:29" ht="12.75">
      <c r="A14" s="2" t="s">
        <v>28</v>
      </c>
      <c r="B14" s="2">
        <v>501</v>
      </c>
      <c r="C14" s="3">
        <v>19</v>
      </c>
      <c r="D14" s="4">
        <f t="shared" si="0"/>
        <v>520</v>
      </c>
      <c r="E14" s="3">
        <v>8</v>
      </c>
      <c r="F14" s="4">
        <f t="shared" si="1"/>
        <v>528</v>
      </c>
      <c r="G14" s="3">
        <v>3</v>
      </c>
      <c r="H14" s="4">
        <f t="shared" si="2"/>
        <v>531</v>
      </c>
      <c r="I14" s="3">
        <v>1</v>
      </c>
      <c r="J14" s="4">
        <f t="shared" si="3"/>
        <v>532</v>
      </c>
      <c r="K14" s="3">
        <v>4</v>
      </c>
      <c r="L14" s="4">
        <f t="shared" si="4"/>
        <v>536</v>
      </c>
      <c r="M14" s="3">
        <v>3</v>
      </c>
      <c r="N14" s="4">
        <f t="shared" si="5"/>
        <v>539</v>
      </c>
      <c r="O14" s="3">
        <v>16</v>
      </c>
      <c r="P14" s="4">
        <f t="shared" si="6"/>
        <v>555</v>
      </c>
      <c r="Q14" s="3">
        <v>8</v>
      </c>
      <c r="R14" s="4">
        <f t="shared" si="7"/>
        <v>563</v>
      </c>
      <c r="S14" s="3">
        <v>25</v>
      </c>
      <c r="T14" s="4">
        <f t="shared" si="8"/>
        <v>588</v>
      </c>
      <c r="U14" s="3">
        <v>-588</v>
      </c>
      <c r="V14" s="4">
        <f t="shared" si="9"/>
        <v>0</v>
      </c>
      <c r="W14" s="3">
        <v>0</v>
      </c>
      <c r="X14" s="4">
        <f t="shared" si="10"/>
        <v>0</v>
      </c>
      <c r="Y14" s="3">
        <v>0</v>
      </c>
      <c r="Z14" s="4">
        <f t="shared" si="11"/>
        <v>0</v>
      </c>
      <c r="AA14" s="3">
        <v>0</v>
      </c>
      <c r="AB14" s="4">
        <f t="shared" si="12"/>
        <v>0</v>
      </c>
      <c r="AC14" s="5"/>
    </row>
    <row r="15" spans="1:29" ht="12.75">
      <c r="A15" s="2" t="s">
        <v>29</v>
      </c>
      <c r="B15" s="2">
        <v>344</v>
      </c>
      <c r="C15" s="3">
        <v>16</v>
      </c>
      <c r="D15" s="4">
        <f t="shared" si="0"/>
        <v>360</v>
      </c>
      <c r="E15" s="3">
        <v>2</v>
      </c>
      <c r="F15" s="4">
        <f t="shared" si="1"/>
        <v>362</v>
      </c>
      <c r="G15" s="3">
        <v>3</v>
      </c>
      <c r="H15" s="4">
        <f t="shared" si="2"/>
        <v>365</v>
      </c>
      <c r="I15" s="3">
        <v>1</v>
      </c>
      <c r="J15" s="4">
        <f t="shared" si="3"/>
        <v>366</v>
      </c>
      <c r="K15" s="3">
        <v>3</v>
      </c>
      <c r="L15" s="4">
        <f t="shared" si="4"/>
        <v>369</v>
      </c>
      <c r="M15" s="3">
        <v>10</v>
      </c>
      <c r="N15" s="4">
        <f t="shared" si="5"/>
        <v>379</v>
      </c>
      <c r="O15" s="3">
        <v>12</v>
      </c>
      <c r="P15" s="4">
        <f t="shared" si="6"/>
        <v>391</v>
      </c>
      <c r="Q15" s="3">
        <v>20</v>
      </c>
      <c r="R15" s="4">
        <f t="shared" si="7"/>
        <v>411</v>
      </c>
      <c r="S15" s="3">
        <v>-411</v>
      </c>
      <c r="T15" s="4">
        <f t="shared" si="8"/>
        <v>0</v>
      </c>
      <c r="U15" s="3">
        <v>0</v>
      </c>
      <c r="V15" s="4">
        <f t="shared" si="9"/>
        <v>0</v>
      </c>
      <c r="W15" s="3">
        <v>0</v>
      </c>
      <c r="X15" s="4">
        <f t="shared" si="10"/>
        <v>0</v>
      </c>
      <c r="Y15" s="3">
        <v>0</v>
      </c>
      <c r="Z15" s="4">
        <f t="shared" si="11"/>
        <v>0</v>
      </c>
      <c r="AA15" s="3">
        <v>0</v>
      </c>
      <c r="AB15" s="4">
        <f t="shared" si="12"/>
        <v>0</v>
      </c>
      <c r="AC15" s="5"/>
    </row>
    <row r="16" spans="1:29" ht="12.75">
      <c r="A16" s="2" t="s">
        <v>30</v>
      </c>
      <c r="B16" s="2">
        <v>175</v>
      </c>
      <c r="C16" s="3">
        <v>1</v>
      </c>
      <c r="D16" s="4">
        <f t="shared" si="0"/>
        <v>176</v>
      </c>
      <c r="E16" s="3">
        <v>3</v>
      </c>
      <c r="F16" s="4">
        <f t="shared" si="1"/>
        <v>179</v>
      </c>
      <c r="G16" s="3">
        <v>1</v>
      </c>
      <c r="H16" s="4">
        <f t="shared" si="2"/>
        <v>180</v>
      </c>
      <c r="I16" s="3">
        <v>1</v>
      </c>
      <c r="J16" s="4">
        <f t="shared" si="3"/>
        <v>181</v>
      </c>
      <c r="K16" s="3">
        <v>2</v>
      </c>
      <c r="L16" s="4">
        <f t="shared" si="4"/>
        <v>183</v>
      </c>
      <c r="M16" s="3">
        <v>6</v>
      </c>
      <c r="N16" s="4">
        <f t="shared" si="5"/>
        <v>189</v>
      </c>
      <c r="O16" s="3">
        <v>7</v>
      </c>
      <c r="P16" s="4">
        <f t="shared" si="6"/>
        <v>196</v>
      </c>
      <c r="Q16" s="3">
        <v>-196</v>
      </c>
      <c r="R16" s="4">
        <f t="shared" si="7"/>
        <v>0</v>
      </c>
      <c r="S16" s="3">
        <v>0</v>
      </c>
      <c r="T16" s="4">
        <f t="shared" si="8"/>
        <v>0</v>
      </c>
      <c r="U16" s="3">
        <v>0</v>
      </c>
      <c r="V16" s="4">
        <f t="shared" si="9"/>
        <v>0</v>
      </c>
      <c r="W16" s="3">
        <v>0</v>
      </c>
      <c r="X16" s="4">
        <f t="shared" si="10"/>
        <v>0</v>
      </c>
      <c r="Y16" s="3">
        <v>0</v>
      </c>
      <c r="Z16" s="4">
        <f t="shared" si="11"/>
        <v>0</v>
      </c>
      <c r="AA16" s="3">
        <v>0</v>
      </c>
      <c r="AB16" s="4">
        <f t="shared" si="12"/>
        <v>0</v>
      </c>
      <c r="AC16" s="5"/>
    </row>
    <row r="17" spans="1:29" ht="12.75">
      <c r="A17" s="2" t="s">
        <v>31</v>
      </c>
      <c r="B17" s="2">
        <v>135</v>
      </c>
      <c r="C17" s="3">
        <v>4</v>
      </c>
      <c r="D17" s="4">
        <f t="shared" si="0"/>
        <v>139</v>
      </c>
      <c r="E17" s="3">
        <v>2</v>
      </c>
      <c r="F17" s="4">
        <f t="shared" si="1"/>
        <v>141</v>
      </c>
      <c r="G17" s="3">
        <v>1</v>
      </c>
      <c r="H17" s="4">
        <f t="shared" si="2"/>
        <v>142</v>
      </c>
      <c r="I17" s="3">
        <v>0</v>
      </c>
      <c r="J17" s="4">
        <f t="shared" si="3"/>
        <v>142</v>
      </c>
      <c r="K17" s="3">
        <v>6</v>
      </c>
      <c r="L17" s="4">
        <f t="shared" si="4"/>
        <v>148</v>
      </c>
      <c r="M17" s="3">
        <v>6</v>
      </c>
      <c r="N17" s="4">
        <f t="shared" si="5"/>
        <v>154</v>
      </c>
      <c r="O17" s="3">
        <v>-154</v>
      </c>
      <c r="P17" s="4">
        <f t="shared" si="6"/>
        <v>0</v>
      </c>
      <c r="Q17" s="3">
        <v>0</v>
      </c>
      <c r="R17" s="4">
        <f t="shared" si="7"/>
        <v>0</v>
      </c>
      <c r="S17" s="3">
        <v>0</v>
      </c>
      <c r="T17" s="4">
        <f t="shared" si="8"/>
        <v>0</v>
      </c>
      <c r="U17" s="3">
        <v>0</v>
      </c>
      <c r="V17" s="4">
        <f t="shared" si="9"/>
        <v>0</v>
      </c>
      <c r="W17" s="3">
        <v>0</v>
      </c>
      <c r="X17" s="4">
        <f t="shared" si="10"/>
        <v>0</v>
      </c>
      <c r="Y17" s="3">
        <v>0</v>
      </c>
      <c r="Z17" s="4">
        <f t="shared" si="11"/>
        <v>0</v>
      </c>
      <c r="AA17" s="3">
        <v>0</v>
      </c>
      <c r="AB17" s="4">
        <f t="shared" si="12"/>
        <v>0</v>
      </c>
      <c r="AC17" s="5"/>
    </row>
    <row r="18" spans="1:29" ht="12.75">
      <c r="A18" s="2" t="s">
        <v>32</v>
      </c>
      <c r="B18" s="2">
        <v>63</v>
      </c>
      <c r="C18" s="3">
        <v>1</v>
      </c>
      <c r="D18" s="4">
        <f t="shared" si="0"/>
        <v>64</v>
      </c>
      <c r="E18" s="3">
        <v>0</v>
      </c>
      <c r="F18" s="4">
        <f t="shared" si="1"/>
        <v>64</v>
      </c>
      <c r="G18" s="3">
        <v>2</v>
      </c>
      <c r="H18" s="4">
        <f t="shared" si="2"/>
        <v>66</v>
      </c>
      <c r="I18" s="3">
        <v>0</v>
      </c>
      <c r="J18" s="4">
        <f t="shared" si="3"/>
        <v>66</v>
      </c>
      <c r="K18" s="3">
        <v>1</v>
      </c>
      <c r="L18" s="4">
        <f t="shared" si="4"/>
        <v>67</v>
      </c>
      <c r="M18" s="3">
        <v>-67</v>
      </c>
      <c r="N18" s="4">
        <f t="shared" si="5"/>
        <v>0</v>
      </c>
      <c r="O18" s="3">
        <v>0</v>
      </c>
      <c r="P18" s="4">
        <f t="shared" si="6"/>
        <v>0</v>
      </c>
      <c r="Q18" s="3">
        <v>0</v>
      </c>
      <c r="R18" s="4">
        <f t="shared" si="7"/>
        <v>0</v>
      </c>
      <c r="S18" s="3">
        <v>0</v>
      </c>
      <c r="T18" s="4">
        <f t="shared" si="8"/>
        <v>0</v>
      </c>
      <c r="U18" s="3">
        <v>0</v>
      </c>
      <c r="V18" s="4">
        <f t="shared" si="9"/>
        <v>0</v>
      </c>
      <c r="W18" s="3">
        <v>0</v>
      </c>
      <c r="X18" s="4">
        <f t="shared" si="10"/>
        <v>0</v>
      </c>
      <c r="Y18" s="3">
        <v>0</v>
      </c>
      <c r="Z18" s="4">
        <f t="shared" si="11"/>
        <v>0</v>
      </c>
      <c r="AA18" s="3">
        <v>0</v>
      </c>
      <c r="AB18" s="4">
        <f t="shared" si="12"/>
        <v>0</v>
      </c>
      <c r="AC18" s="5"/>
    </row>
    <row r="19" spans="1:29" ht="12.75">
      <c r="A19" s="2" t="s">
        <v>33</v>
      </c>
      <c r="B19" s="2">
        <v>56</v>
      </c>
      <c r="C19" s="3">
        <v>2</v>
      </c>
      <c r="D19" s="4">
        <f t="shared" si="0"/>
        <v>58</v>
      </c>
      <c r="E19" s="3">
        <v>3</v>
      </c>
      <c r="F19" s="4">
        <f t="shared" si="1"/>
        <v>61</v>
      </c>
      <c r="G19" s="3">
        <v>1</v>
      </c>
      <c r="H19" s="4">
        <f t="shared" si="2"/>
        <v>62</v>
      </c>
      <c r="I19" s="3">
        <v>0</v>
      </c>
      <c r="J19" s="4">
        <f t="shared" si="3"/>
        <v>62</v>
      </c>
      <c r="K19" s="3">
        <v>-62</v>
      </c>
      <c r="L19" s="4">
        <f t="shared" si="4"/>
        <v>0</v>
      </c>
      <c r="M19" s="3">
        <v>0</v>
      </c>
      <c r="N19" s="4">
        <f t="shared" si="5"/>
        <v>0</v>
      </c>
      <c r="O19" s="3">
        <v>0</v>
      </c>
      <c r="P19" s="4">
        <f t="shared" si="6"/>
        <v>0</v>
      </c>
      <c r="Q19" s="3">
        <v>0</v>
      </c>
      <c r="R19" s="4">
        <f t="shared" si="7"/>
        <v>0</v>
      </c>
      <c r="S19" s="3">
        <v>0</v>
      </c>
      <c r="T19" s="4">
        <f t="shared" si="8"/>
        <v>0</v>
      </c>
      <c r="U19" s="3">
        <v>0</v>
      </c>
      <c r="V19" s="4">
        <f t="shared" si="9"/>
        <v>0</v>
      </c>
      <c r="W19" s="3">
        <v>0</v>
      </c>
      <c r="X19" s="4">
        <f t="shared" si="10"/>
        <v>0</v>
      </c>
      <c r="Y19" s="3">
        <v>0</v>
      </c>
      <c r="Z19" s="4">
        <f t="shared" si="11"/>
        <v>0</v>
      </c>
      <c r="AA19" s="3">
        <v>0</v>
      </c>
      <c r="AB19" s="4">
        <f t="shared" si="12"/>
        <v>0</v>
      </c>
      <c r="AC19" s="5"/>
    </row>
    <row r="20" spans="1:29" ht="12.75">
      <c r="A20" s="2" t="s">
        <v>34</v>
      </c>
      <c r="B20" s="2">
        <v>24</v>
      </c>
      <c r="C20" s="3">
        <v>0</v>
      </c>
      <c r="D20" s="4">
        <f t="shared" si="0"/>
        <v>24</v>
      </c>
      <c r="E20" s="3">
        <v>0</v>
      </c>
      <c r="F20" s="4">
        <f t="shared" si="1"/>
        <v>24</v>
      </c>
      <c r="G20" s="3">
        <v>0</v>
      </c>
      <c r="H20" s="4">
        <f t="shared" si="2"/>
        <v>24</v>
      </c>
      <c r="I20" s="3">
        <v>-24</v>
      </c>
      <c r="J20" s="4">
        <f t="shared" si="3"/>
        <v>0</v>
      </c>
      <c r="K20" s="3">
        <v>0</v>
      </c>
      <c r="L20" s="4">
        <f t="shared" si="4"/>
        <v>0</v>
      </c>
      <c r="M20" s="3">
        <v>0</v>
      </c>
      <c r="N20" s="4">
        <f t="shared" si="5"/>
        <v>0</v>
      </c>
      <c r="O20" s="3">
        <v>0</v>
      </c>
      <c r="P20" s="4">
        <f t="shared" si="6"/>
        <v>0</v>
      </c>
      <c r="Q20" s="3">
        <v>0</v>
      </c>
      <c r="R20" s="4">
        <f t="shared" si="7"/>
        <v>0</v>
      </c>
      <c r="S20" s="3">
        <v>0</v>
      </c>
      <c r="T20" s="4">
        <f t="shared" si="8"/>
        <v>0</v>
      </c>
      <c r="U20" s="3">
        <v>0</v>
      </c>
      <c r="V20" s="4">
        <f t="shared" si="9"/>
        <v>0</v>
      </c>
      <c r="W20" s="3">
        <v>0</v>
      </c>
      <c r="X20" s="4">
        <f t="shared" si="10"/>
        <v>0</v>
      </c>
      <c r="Y20" s="3">
        <v>0</v>
      </c>
      <c r="Z20" s="4">
        <f t="shared" si="11"/>
        <v>0</v>
      </c>
      <c r="AA20" s="3">
        <v>0</v>
      </c>
      <c r="AB20" s="4">
        <f t="shared" si="12"/>
        <v>0</v>
      </c>
      <c r="AC20" s="5"/>
    </row>
    <row r="21" spans="1:29" ht="12.75">
      <c r="A21" s="2" t="s">
        <v>35</v>
      </c>
      <c r="B21" s="2">
        <v>0</v>
      </c>
      <c r="C21" s="3">
        <v>0</v>
      </c>
      <c r="D21" s="4">
        <f t="shared" si="0"/>
        <v>0</v>
      </c>
      <c r="E21" s="3">
        <v>0</v>
      </c>
      <c r="F21" s="4">
        <f t="shared" si="1"/>
        <v>0</v>
      </c>
      <c r="G21" s="3">
        <v>0</v>
      </c>
      <c r="H21" s="4">
        <f t="shared" si="2"/>
        <v>0</v>
      </c>
      <c r="I21" s="3">
        <v>15</v>
      </c>
      <c r="J21" s="4">
        <f t="shared" si="3"/>
        <v>15</v>
      </c>
      <c r="K21" s="3">
        <v>17</v>
      </c>
      <c r="L21" s="4">
        <f t="shared" si="4"/>
        <v>32</v>
      </c>
      <c r="M21" s="3">
        <v>11</v>
      </c>
      <c r="N21" s="4">
        <f t="shared" si="5"/>
        <v>43</v>
      </c>
      <c r="O21" s="3">
        <v>33</v>
      </c>
      <c r="P21" s="4">
        <f t="shared" si="6"/>
        <v>76</v>
      </c>
      <c r="Q21" s="3">
        <v>23</v>
      </c>
      <c r="R21" s="4">
        <f t="shared" si="7"/>
        <v>99</v>
      </c>
      <c r="S21" s="3">
        <v>62</v>
      </c>
      <c r="T21" s="4">
        <f t="shared" si="8"/>
        <v>161</v>
      </c>
      <c r="U21" s="3">
        <v>145</v>
      </c>
      <c r="V21" s="4">
        <f t="shared" si="9"/>
        <v>306</v>
      </c>
      <c r="W21" s="3">
        <v>128</v>
      </c>
      <c r="X21" s="4">
        <f t="shared" si="10"/>
        <v>434</v>
      </c>
      <c r="Y21" s="3">
        <v>230</v>
      </c>
      <c r="Z21" s="4">
        <f t="shared" si="11"/>
        <v>664</v>
      </c>
      <c r="AA21" s="3">
        <v>916</v>
      </c>
      <c r="AB21" s="4">
        <f t="shared" si="12"/>
        <v>1580</v>
      </c>
      <c r="AC21" s="5"/>
    </row>
    <row r="22" spans="1:29" ht="12.75">
      <c r="A22" s="6" t="s">
        <v>36</v>
      </c>
      <c r="B22" s="7">
        <f aca="true" t="shared" si="13" ref="B22:AB22">SUM(B2:B21)</f>
        <v>15845</v>
      </c>
      <c r="C22" s="8">
        <f t="shared" si="13"/>
        <v>0</v>
      </c>
      <c r="D22" s="9">
        <f t="shared" si="13"/>
        <v>15845</v>
      </c>
      <c r="E22" s="8">
        <f t="shared" si="13"/>
        <v>0</v>
      </c>
      <c r="F22" s="9">
        <f t="shared" si="13"/>
        <v>15845</v>
      </c>
      <c r="G22" s="8">
        <f t="shared" si="13"/>
        <v>0</v>
      </c>
      <c r="H22" s="9">
        <f t="shared" si="13"/>
        <v>15845</v>
      </c>
      <c r="I22" s="8">
        <f t="shared" si="13"/>
        <v>0</v>
      </c>
      <c r="J22" s="9">
        <f t="shared" si="13"/>
        <v>15845</v>
      </c>
      <c r="K22" s="8">
        <f t="shared" si="13"/>
        <v>0</v>
      </c>
      <c r="L22" s="9">
        <f t="shared" si="13"/>
        <v>15845</v>
      </c>
      <c r="M22" s="8">
        <f t="shared" si="13"/>
        <v>0</v>
      </c>
      <c r="N22" s="9">
        <f t="shared" si="13"/>
        <v>15845</v>
      </c>
      <c r="O22" s="8">
        <f t="shared" si="13"/>
        <v>0</v>
      </c>
      <c r="P22" s="9">
        <f t="shared" si="13"/>
        <v>15845</v>
      </c>
      <c r="Q22" s="8">
        <f t="shared" si="13"/>
        <v>0</v>
      </c>
      <c r="R22" s="9">
        <f t="shared" si="13"/>
        <v>15845</v>
      </c>
      <c r="S22" s="8">
        <f t="shared" si="13"/>
        <v>0</v>
      </c>
      <c r="T22" s="9">
        <f t="shared" si="13"/>
        <v>15845</v>
      </c>
      <c r="U22" s="8">
        <f t="shared" si="13"/>
        <v>0</v>
      </c>
      <c r="V22" s="9">
        <f t="shared" si="13"/>
        <v>15845</v>
      </c>
      <c r="W22" s="8">
        <f t="shared" si="13"/>
        <v>0</v>
      </c>
      <c r="X22" s="9">
        <f t="shared" si="13"/>
        <v>15845</v>
      </c>
      <c r="Y22" s="8">
        <f t="shared" si="13"/>
        <v>0</v>
      </c>
      <c r="Z22" s="9">
        <f t="shared" si="13"/>
        <v>15845</v>
      </c>
      <c r="AA22" s="8">
        <f t="shared" si="13"/>
        <v>0</v>
      </c>
      <c r="AB22" s="9">
        <f t="shared" si="13"/>
        <v>15845</v>
      </c>
      <c r="AC22" s="10"/>
    </row>
    <row r="23" spans="1:29" ht="12.75">
      <c r="A23" s="11" t="s">
        <v>37</v>
      </c>
      <c r="B23" s="12"/>
      <c r="C23" s="13"/>
      <c r="D23" s="14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14"/>
      <c r="W23" s="13"/>
      <c r="X23" s="14"/>
      <c r="Y23" s="13"/>
      <c r="Z23" s="14"/>
      <c r="AA23" s="13"/>
      <c r="AB23" s="14"/>
      <c r="AC23" s="5"/>
    </row>
    <row r="24" spans="1:27" ht="12.75">
      <c r="A24" s="15" t="s">
        <v>38</v>
      </c>
      <c r="B24" s="16">
        <v>126</v>
      </c>
      <c r="C24" s="3"/>
      <c r="E24" s="3"/>
      <c r="G24" s="3"/>
      <c r="I24" s="3"/>
      <c r="K24" s="3"/>
      <c r="M24" s="3"/>
      <c r="O24" s="3"/>
      <c r="Q24" s="3"/>
      <c r="S24" s="3"/>
      <c r="U24" s="3"/>
      <c r="W24" s="3"/>
      <c r="Y24" s="3"/>
      <c r="AA24" s="3"/>
    </row>
    <row r="25" spans="1:29" ht="12.75">
      <c r="A25" s="11" t="s">
        <v>39</v>
      </c>
      <c r="B25" s="17">
        <f>B22+B24</f>
        <v>15971</v>
      </c>
      <c r="C25" s="13"/>
      <c r="D25" s="14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14"/>
      <c r="W25" s="13"/>
      <c r="X25" s="14"/>
      <c r="Y25" s="13"/>
      <c r="Z25" s="14"/>
      <c r="AA25" s="13"/>
      <c r="AB25" s="14"/>
      <c r="AC25" s="14"/>
    </row>
  </sheetData>
  <mergeCells count="13">
    <mergeCell ref="C1:D1"/>
    <mergeCell ref="E1:F1"/>
    <mergeCell ref="G1:H1"/>
    <mergeCell ref="I1:J1"/>
    <mergeCell ref="K1:L1"/>
    <mergeCell ref="M1:N1"/>
    <mergeCell ref="O1:P1"/>
    <mergeCell ref="Q1:R1"/>
    <mergeCell ref="AA1:AB1"/>
    <mergeCell ref="S1:T1"/>
    <mergeCell ref="U1:V1"/>
    <mergeCell ref="W1:X1"/>
    <mergeCell ref="Y1:Z1"/>
  </mergeCells>
  <printOptions gridLines="1" horizontalCentered="1"/>
  <pageMargins left="0.5" right="0.5" top="1" bottom="0.75" header="0.5" footer="0.5"/>
  <pageSetup orientation="landscape" r:id="rId1"/>
  <headerFooter alignWithMargins="0">
    <oddHeader>&amp;C&amp;"Arial,Bold"&amp;12 2011 Cambridge City Council - Final Official Election Results</oddHeader>
    <oddFooter>&amp;C&amp;"Arial,Bold Italic"Chart by Robert Winters for the Cambridge Civic Journal - www.rwinters.com
Page &amp;P of 2</oddFooter>
  </headerFooter>
  <colBreaks count="1" manualBreakCount="1">
    <brk id="16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8.00390625" style="4" bestFit="1" customWidth="1"/>
    <col min="2" max="2" width="9.140625" style="4" customWidth="1"/>
    <col min="3" max="3" width="4.57421875" style="0" bestFit="1" customWidth="1"/>
    <col min="4" max="4" width="6.7109375" style="0" customWidth="1"/>
    <col min="5" max="5" width="3.57421875" style="0" bestFit="1" customWidth="1"/>
    <col min="6" max="6" width="7.57421875" style="0" customWidth="1"/>
    <col min="7" max="7" width="4.57421875" style="0" bestFit="1" customWidth="1"/>
    <col min="8" max="8" width="6.00390625" style="0" bestFit="1" customWidth="1"/>
    <col min="9" max="9" width="4.57421875" style="0" bestFit="1" customWidth="1"/>
    <col min="10" max="10" width="6.00390625" style="0" bestFit="1" customWidth="1"/>
    <col min="11" max="14" width="6.00390625" style="0" customWidth="1"/>
    <col min="15" max="15" width="5.57421875" style="0" bestFit="1" customWidth="1"/>
    <col min="16" max="16" width="6.00390625" style="0" bestFit="1" customWidth="1"/>
  </cols>
  <sheetData>
    <row r="1" spans="1:17" ht="12.75">
      <c r="A1" s="18"/>
      <c r="B1" s="31"/>
      <c r="C1" s="120" t="s">
        <v>40</v>
      </c>
      <c r="D1" s="121"/>
      <c r="E1" s="120" t="s">
        <v>41</v>
      </c>
      <c r="F1" s="121"/>
      <c r="G1" s="120" t="s">
        <v>42</v>
      </c>
      <c r="H1" s="121"/>
      <c r="I1" s="120" t="s">
        <v>43</v>
      </c>
      <c r="J1" s="121"/>
      <c r="K1" s="120" t="s">
        <v>44</v>
      </c>
      <c r="L1" s="121"/>
      <c r="M1" s="120" t="s">
        <v>45</v>
      </c>
      <c r="N1" s="121"/>
      <c r="O1" s="120" t="s">
        <v>46</v>
      </c>
      <c r="P1" s="121"/>
      <c r="Q1" s="124" t="s">
        <v>15</v>
      </c>
    </row>
    <row r="2" spans="1:17" ht="12.75">
      <c r="A2" s="19" t="s">
        <v>47</v>
      </c>
      <c r="B2" s="27"/>
      <c r="C2" s="122"/>
      <c r="D2" s="123"/>
      <c r="E2" s="122"/>
      <c r="F2" s="123"/>
      <c r="G2" s="122"/>
      <c r="H2" s="123"/>
      <c r="I2" s="122"/>
      <c r="J2" s="123"/>
      <c r="K2" s="122"/>
      <c r="L2" s="123"/>
      <c r="M2" s="122"/>
      <c r="N2" s="123"/>
      <c r="O2" s="122"/>
      <c r="P2" s="123"/>
      <c r="Q2" s="125"/>
    </row>
    <row r="3" spans="1:17" ht="12.75" customHeight="1">
      <c r="A3" s="21" t="s">
        <v>48</v>
      </c>
      <c r="B3" s="24" t="s">
        <v>1</v>
      </c>
      <c r="C3" s="126" t="s">
        <v>2</v>
      </c>
      <c r="D3" s="127"/>
      <c r="E3" s="126" t="s">
        <v>3</v>
      </c>
      <c r="F3" s="127"/>
      <c r="G3" s="118" t="s">
        <v>4</v>
      </c>
      <c r="H3" s="119"/>
      <c r="I3" s="118" t="s">
        <v>5</v>
      </c>
      <c r="J3" s="119"/>
      <c r="K3" s="118" t="s">
        <v>6</v>
      </c>
      <c r="L3" s="119"/>
      <c r="M3" s="118" t="s">
        <v>7</v>
      </c>
      <c r="N3" s="119"/>
      <c r="O3" s="118" t="s">
        <v>8</v>
      </c>
      <c r="P3" s="119"/>
      <c r="Q3" s="119"/>
    </row>
    <row r="4" spans="1:17" s="29" customFormat="1" ht="12.75">
      <c r="A4" s="25" t="s">
        <v>49</v>
      </c>
      <c r="B4" s="27">
        <v>2372</v>
      </c>
      <c r="C4" s="28">
        <v>-187</v>
      </c>
      <c r="D4" s="27">
        <f aca="true" t="shared" si="0" ref="D4:D16">B4+C4</f>
        <v>2185</v>
      </c>
      <c r="E4" s="26">
        <v>0</v>
      </c>
      <c r="F4" s="27">
        <f aca="true" t="shared" si="1" ref="F4:F16">D4+E4</f>
        <v>2185</v>
      </c>
      <c r="G4" s="26">
        <v>0</v>
      </c>
      <c r="H4" s="27">
        <f aca="true" t="shared" si="2" ref="H4:H16">F4+G4</f>
        <v>2185</v>
      </c>
      <c r="I4" s="26">
        <v>0</v>
      </c>
      <c r="J4" s="27">
        <f aca="true" t="shared" si="3" ref="J4:J16">H4+I4</f>
        <v>2185</v>
      </c>
      <c r="K4" s="28">
        <v>0</v>
      </c>
      <c r="L4" s="27">
        <f aca="true" t="shared" si="4" ref="L4:L16">J4+K4</f>
        <v>2185</v>
      </c>
      <c r="M4" s="28">
        <v>0</v>
      </c>
      <c r="N4" s="27">
        <f aca="true" t="shared" si="5" ref="N4:N16">L4+M4</f>
        <v>2185</v>
      </c>
      <c r="O4" s="26">
        <v>0</v>
      </c>
      <c r="P4" s="27">
        <f aca="true" t="shared" si="6" ref="P4:P16">N4+O4</f>
        <v>2185</v>
      </c>
      <c r="Q4" s="27">
        <v>1</v>
      </c>
    </row>
    <row r="5" spans="1:17" s="29" customFormat="1" ht="12.75">
      <c r="A5" s="25" t="s">
        <v>50</v>
      </c>
      <c r="B5" s="27">
        <v>2126</v>
      </c>
      <c r="C5" s="28">
        <v>20</v>
      </c>
      <c r="D5" s="27">
        <f t="shared" si="0"/>
        <v>2146</v>
      </c>
      <c r="E5" s="26">
        <v>2</v>
      </c>
      <c r="F5" s="27">
        <f t="shared" si="1"/>
        <v>2148</v>
      </c>
      <c r="G5" s="26">
        <v>11</v>
      </c>
      <c r="H5" s="27">
        <f t="shared" si="2"/>
        <v>2159</v>
      </c>
      <c r="I5" s="26">
        <v>26</v>
      </c>
      <c r="J5" s="27">
        <f t="shared" si="3"/>
        <v>2185</v>
      </c>
      <c r="K5" s="28">
        <v>0</v>
      </c>
      <c r="L5" s="27">
        <f t="shared" si="4"/>
        <v>2185</v>
      </c>
      <c r="M5" s="28">
        <v>0</v>
      </c>
      <c r="N5" s="27">
        <f t="shared" si="5"/>
        <v>2185</v>
      </c>
      <c r="O5" s="26">
        <v>0</v>
      </c>
      <c r="P5" s="27">
        <f t="shared" si="6"/>
        <v>2185</v>
      </c>
      <c r="Q5" s="27">
        <v>2</v>
      </c>
    </row>
    <row r="6" spans="1:17" s="29" customFormat="1" ht="12.75">
      <c r="A6" s="25" t="s">
        <v>51</v>
      </c>
      <c r="B6" s="27">
        <v>2112</v>
      </c>
      <c r="C6" s="28">
        <v>21</v>
      </c>
      <c r="D6" s="27">
        <f t="shared" si="0"/>
        <v>2133</v>
      </c>
      <c r="E6" s="26">
        <v>1</v>
      </c>
      <c r="F6" s="27">
        <f t="shared" si="1"/>
        <v>2134</v>
      </c>
      <c r="G6" s="26">
        <v>25</v>
      </c>
      <c r="H6" s="27">
        <f t="shared" si="2"/>
        <v>2159</v>
      </c>
      <c r="I6" s="26">
        <v>23</v>
      </c>
      <c r="J6" s="27">
        <f t="shared" si="3"/>
        <v>2182</v>
      </c>
      <c r="K6" s="28">
        <v>3</v>
      </c>
      <c r="L6" s="27">
        <f t="shared" si="4"/>
        <v>2185</v>
      </c>
      <c r="M6" s="28">
        <v>0</v>
      </c>
      <c r="N6" s="27">
        <f t="shared" si="5"/>
        <v>2185</v>
      </c>
      <c r="O6" s="26">
        <v>0</v>
      </c>
      <c r="P6" s="27">
        <f t="shared" si="6"/>
        <v>2185</v>
      </c>
      <c r="Q6" s="27">
        <v>3</v>
      </c>
    </row>
    <row r="7" spans="1:17" s="29" customFormat="1" ht="12.75">
      <c r="A7" s="25" t="s">
        <v>52</v>
      </c>
      <c r="B7" s="27">
        <v>2065</v>
      </c>
      <c r="C7" s="28">
        <v>9</v>
      </c>
      <c r="D7" s="27">
        <f t="shared" si="0"/>
        <v>2074</v>
      </c>
      <c r="E7" s="26">
        <v>2</v>
      </c>
      <c r="F7" s="27">
        <f t="shared" si="1"/>
        <v>2076</v>
      </c>
      <c r="G7" s="26">
        <v>36</v>
      </c>
      <c r="H7" s="27">
        <f t="shared" si="2"/>
        <v>2112</v>
      </c>
      <c r="I7" s="26">
        <v>41</v>
      </c>
      <c r="J7" s="27">
        <f t="shared" si="3"/>
        <v>2153</v>
      </c>
      <c r="K7" s="28">
        <v>32</v>
      </c>
      <c r="L7" s="27">
        <f t="shared" si="4"/>
        <v>2185</v>
      </c>
      <c r="M7" s="28">
        <v>0</v>
      </c>
      <c r="N7" s="27">
        <f t="shared" si="5"/>
        <v>2185</v>
      </c>
      <c r="O7" s="26">
        <v>0</v>
      </c>
      <c r="P7" s="27">
        <f t="shared" si="6"/>
        <v>2185</v>
      </c>
      <c r="Q7" s="27">
        <v>4</v>
      </c>
    </row>
    <row r="8" spans="1:17" s="29" customFormat="1" ht="12.75">
      <c r="A8" s="25" t="s">
        <v>53</v>
      </c>
      <c r="B8" s="27">
        <v>1851</v>
      </c>
      <c r="C8" s="28">
        <v>42</v>
      </c>
      <c r="D8" s="27">
        <f t="shared" si="0"/>
        <v>1893</v>
      </c>
      <c r="E8" s="26">
        <v>2</v>
      </c>
      <c r="F8" s="27">
        <f t="shared" si="1"/>
        <v>1895</v>
      </c>
      <c r="G8" s="26">
        <v>75</v>
      </c>
      <c r="H8" s="27">
        <f t="shared" si="2"/>
        <v>1970</v>
      </c>
      <c r="I8" s="26">
        <v>20</v>
      </c>
      <c r="J8" s="27">
        <f t="shared" si="3"/>
        <v>1990</v>
      </c>
      <c r="K8" s="28">
        <v>41</v>
      </c>
      <c r="L8" s="27">
        <f t="shared" si="4"/>
        <v>2031</v>
      </c>
      <c r="M8" s="28">
        <v>107</v>
      </c>
      <c r="N8" s="27">
        <f t="shared" si="5"/>
        <v>2138</v>
      </c>
      <c r="O8" s="26">
        <v>47</v>
      </c>
      <c r="P8" s="27">
        <f t="shared" si="6"/>
        <v>2185</v>
      </c>
      <c r="Q8" s="27">
        <v>5</v>
      </c>
    </row>
    <row r="9" spans="1:17" s="29" customFormat="1" ht="12.75">
      <c r="A9" s="25" t="s">
        <v>54</v>
      </c>
      <c r="B9" s="27">
        <v>1771</v>
      </c>
      <c r="C9" s="28">
        <v>30</v>
      </c>
      <c r="D9" s="27">
        <f t="shared" si="0"/>
        <v>1801</v>
      </c>
      <c r="E9" s="26">
        <v>2</v>
      </c>
      <c r="F9" s="27">
        <f t="shared" si="1"/>
        <v>1803</v>
      </c>
      <c r="G9" s="26">
        <v>24</v>
      </c>
      <c r="H9" s="27">
        <f t="shared" si="2"/>
        <v>1827</v>
      </c>
      <c r="I9" s="26">
        <v>33</v>
      </c>
      <c r="J9" s="27">
        <f t="shared" si="3"/>
        <v>1860</v>
      </c>
      <c r="K9" s="28">
        <v>80</v>
      </c>
      <c r="L9" s="27">
        <f t="shared" si="4"/>
        <v>1940</v>
      </c>
      <c r="M9" s="28">
        <v>92</v>
      </c>
      <c r="N9" s="27">
        <f t="shared" si="5"/>
        <v>2032</v>
      </c>
      <c r="O9" s="26">
        <v>153</v>
      </c>
      <c r="P9" s="27">
        <f t="shared" si="6"/>
        <v>2185</v>
      </c>
      <c r="Q9" s="27">
        <v>6</v>
      </c>
    </row>
    <row r="10" spans="1:17" s="29" customFormat="1" ht="12.75">
      <c r="A10" s="25" t="s">
        <v>55</v>
      </c>
      <c r="B10" s="27">
        <v>1490</v>
      </c>
      <c r="C10" s="28">
        <v>19</v>
      </c>
      <c r="D10" s="27">
        <f t="shared" si="0"/>
        <v>1509</v>
      </c>
      <c r="E10" s="26">
        <v>0</v>
      </c>
      <c r="F10" s="27">
        <f t="shared" si="1"/>
        <v>1509</v>
      </c>
      <c r="G10" s="26">
        <v>30</v>
      </c>
      <c r="H10" s="27">
        <f t="shared" si="2"/>
        <v>1539</v>
      </c>
      <c r="I10" s="26">
        <v>22</v>
      </c>
      <c r="J10" s="27">
        <f t="shared" si="3"/>
        <v>1561</v>
      </c>
      <c r="K10" s="28">
        <v>59</v>
      </c>
      <c r="L10" s="27">
        <f t="shared" si="4"/>
        <v>1620</v>
      </c>
      <c r="M10" s="28">
        <v>142</v>
      </c>
      <c r="N10" s="27">
        <f t="shared" si="5"/>
        <v>1762</v>
      </c>
      <c r="O10" s="26">
        <v>-1762</v>
      </c>
      <c r="P10" s="27">
        <f t="shared" si="6"/>
        <v>0</v>
      </c>
      <c r="Q10" s="27"/>
    </row>
    <row r="11" spans="1:17" s="29" customFormat="1" ht="12.75">
      <c r="A11" s="25" t="s">
        <v>56</v>
      </c>
      <c r="B11" s="27">
        <v>434</v>
      </c>
      <c r="C11" s="28">
        <v>7</v>
      </c>
      <c r="D11" s="27">
        <f t="shared" si="0"/>
        <v>441</v>
      </c>
      <c r="E11" s="26">
        <v>1</v>
      </c>
      <c r="F11" s="27">
        <f t="shared" si="1"/>
        <v>442</v>
      </c>
      <c r="G11" s="26">
        <v>12</v>
      </c>
      <c r="H11" s="27">
        <f t="shared" si="2"/>
        <v>454</v>
      </c>
      <c r="I11" s="26">
        <v>115</v>
      </c>
      <c r="J11" s="27">
        <f t="shared" si="3"/>
        <v>569</v>
      </c>
      <c r="K11" s="28">
        <v>72</v>
      </c>
      <c r="L11" s="27">
        <f t="shared" si="4"/>
        <v>641</v>
      </c>
      <c r="M11" s="28">
        <v>-641</v>
      </c>
      <c r="N11" s="27">
        <f t="shared" si="5"/>
        <v>0</v>
      </c>
      <c r="O11" s="26">
        <v>0</v>
      </c>
      <c r="P11" s="27">
        <f t="shared" si="6"/>
        <v>0</v>
      </c>
      <c r="Q11" s="27"/>
    </row>
    <row r="12" spans="1:17" s="29" customFormat="1" ht="12.75">
      <c r="A12" s="25" t="s">
        <v>57</v>
      </c>
      <c r="B12" s="27">
        <v>388</v>
      </c>
      <c r="C12" s="28">
        <v>18</v>
      </c>
      <c r="D12" s="27">
        <f t="shared" si="0"/>
        <v>406</v>
      </c>
      <c r="E12" s="26">
        <v>1</v>
      </c>
      <c r="F12" s="27">
        <f t="shared" si="1"/>
        <v>407</v>
      </c>
      <c r="G12" s="26">
        <v>9</v>
      </c>
      <c r="H12" s="27">
        <f t="shared" si="2"/>
        <v>416</v>
      </c>
      <c r="I12" s="26">
        <v>32</v>
      </c>
      <c r="J12" s="27">
        <f t="shared" si="3"/>
        <v>448</v>
      </c>
      <c r="K12" s="28">
        <v>-448</v>
      </c>
      <c r="L12" s="27">
        <f t="shared" si="4"/>
        <v>0</v>
      </c>
      <c r="M12" s="28">
        <v>0</v>
      </c>
      <c r="N12" s="27">
        <f t="shared" si="5"/>
        <v>0</v>
      </c>
      <c r="O12" s="26">
        <v>0</v>
      </c>
      <c r="P12" s="27">
        <f t="shared" si="6"/>
        <v>0</v>
      </c>
      <c r="Q12" s="27"/>
    </row>
    <row r="13" spans="1:17" s="29" customFormat="1" ht="12.75">
      <c r="A13" s="25" t="s">
        <v>58</v>
      </c>
      <c r="B13" s="27">
        <v>330</v>
      </c>
      <c r="C13" s="28">
        <v>12</v>
      </c>
      <c r="D13" s="27">
        <f t="shared" si="0"/>
        <v>342</v>
      </c>
      <c r="E13" s="26">
        <v>2</v>
      </c>
      <c r="F13" s="27">
        <f t="shared" si="1"/>
        <v>344</v>
      </c>
      <c r="G13" s="26">
        <v>21</v>
      </c>
      <c r="H13" s="27">
        <f t="shared" si="2"/>
        <v>365</v>
      </c>
      <c r="I13" s="26">
        <v>-365</v>
      </c>
      <c r="J13" s="27">
        <f t="shared" si="3"/>
        <v>0</v>
      </c>
      <c r="K13" s="28">
        <v>0</v>
      </c>
      <c r="L13" s="27">
        <f t="shared" si="4"/>
        <v>0</v>
      </c>
      <c r="M13" s="28">
        <v>0</v>
      </c>
      <c r="N13" s="27">
        <f t="shared" si="5"/>
        <v>0</v>
      </c>
      <c r="O13" s="26">
        <v>0</v>
      </c>
      <c r="P13" s="27">
        <f t="shared" si="6"/>
        <v>0</v>
      </c>
      <c r="Q13" s="27"/>
    </row>
    <row r="14" spans="1:17" s="29" customFormat="1" ht="12.75">
      <c r="A14" s="25" t="s">
        <v>59</v>
      </c>
      <c r="B14" s="27">
        <v>293</v>
      </c>
      <c r="C14" s="28">
        <v>9</v>
      </c>
      <c r="D14" s="27">
        <f t="shared" si="0"/>
        <v>302</v>
      </c>
      <c r="E14" s="26">
        <v>2</v>
      </c>
      <c r="F14" s="27">
        <f t="shared" si="1"/>
        <v>304</v>
      </c>
      <c r="G14" s="26">
        <v>-304</v>
      </c>
      <c r="H14" s="27">
        <f t="shared" si="2"/>
        <v>0</v>
      </c>
      <c r="I14" s="26">
        <v>0</v>
      </c>
      <c r="J14" s="27">
        <f t="shared" si="3"/>
        <v>0</v>
      </c>
      <c r="K14" s="28">
        <v>0</v>
      </c>
      <c r="L14" s="27">
        <f t="shared" si="4"/>
        <v>0</v>
      </c>
      <c r="M14" s="28">
        <v>0</v>
      </c>
      <c r="N14" s="27">
        <f t="shared" si="5"/>
        <v>0</v>
      </c>
      <c r="O14" s="26">
        <v>0</v>
      </c>
      <c r="P14" s="27">
        <f t="shared" si="6"/>
        <v>0</v>
      </c>
      <c r="Q14" s="27"/>
    </row>
    <row r="15" spans="1:17" s="29" customFormat="1" ht="12.75">
      <c r="A15" s="25" t="s">
        <v>34</v>
      </c>
      <c r="B15" s="27">
        <v>58</v>
      </c>
      <c r="C15" s="28">
        <v>0</v>
      </c>
      <c r="D15" s="27">
        <f t="shared" si="0"/>
        <v>58</v>
      </c>
      <c r="E15" s="26">
        <v>-58</v>
      </c>
      <c r="F15" s="27">
        <f t="shared" si="1"/>
        <v>0</v>
      </c>
      <c r="G15" s="26">
        <v>0</v>
      </c>
      <c r="H15" s="27">
        <f t="shared" si="2"/>
        <v>0</v>
      </c>
      <c r="I15" s="26">
        <v>0</v>
      </c>
      <c r="J15" s="27">
        <f t="shared" si="3"/>
        <v>0</v>
      </c>
      <c r="K15" s="28">
        <v>0</v>
      </c>
      <c r="L15" s="27">
        <f t="shared" si="4"/>
        <v>0</v>
      </c>
      <c r="M15" s="28">
        <v>0</v>
      </c>
      <c r="N15" s="27">
        <f t="shared" si="5"/>
        <v>0</v>
      </c>
      <c r="O15" s="26">
        <v>0</v>
      </c>
      <c r="P15" s="27">
        <f t="shared" si="6"/>
        <v>0</v>
      </c>
      <c r="Q15" s="27"/>
    </row>
    <row r="16" spans="1:17" s="29" customFormat="1" ht="12.75">
      <c r="A16" s="25" t="s">
        <v>35</v>
      </c>
      <c r="B16" s="27">
        <v>0</v>
      </c>
      <c r="C16" s="28">
        <v>0</v>
      </c>
      <c r="D16" s="27">
        <f t="shared" si="0"/>
        <v>0</v>
      </c>
      <c r="E16" s="26">
        <v>43</v>
      </c>
      <c r="F16" s="27">
        <f t="shared" si="1"/>
        <v>43</v>
      </c>
      <c r="G16" s="26">
        <v>61</v>
      </c>
      <c r="H16" s="27">
        <f t="shared" si="2"/>
        <v>104</v>
      </c>
      <c r="I16" s="26">
        <v>53</v>
      </c>
      <c r="J16" s="27">
        <f t="shared" si="3"/>
        <v>157</v>
      </c>
      <c r="K16" s="28">
        <v>161</v>
      </c>
      <c r="L16" s="27">
        <f t="shared" si="4"/>
        <v>318</v>
      </c>
      <c r="M16" s="28">
        <v>300</v>
      </c>
      <c r="N16" s="27">
        <f t="shared" si="5"/>
        <v>618</v>
      </c>
      <c r="O16" s="26">
        <v>1562</v>
      </c>
      <c r="P16" s="27">
        <f t="shared" si="6"/>
        <v>2180</v>
      </c>
      <c r="Q16" s="27"/>
    </row>
    <row r="17" spans="1:17" ht="12.75">
      <c r="A17" s="18" t="s">
        <v>36</v>
      </c>
      <c r="B17" s="31">
        <f aca="true" t="shared" si="7" ref="B17:P17">SUM(B4:B16)</f>
        <v>15290</v>
      </c>
      <c r="C17" s="81">
        <f t="shared" si="7"/>
        <v>0</v>
      </c>
      <c r="D17" s="31">
        <f t="shared" si="7"/>
        <v>15290</v>
      </c>
      <c r="E17" s="30">
        <f t="shared" si="7"/>
        <v>0</v>
      </c>
      <c r="F17" s="31">
        <f t="shared" si="7"/>
        <v>15290</v>
      </c>
      <c r="G17" s="30">
        <f t="shared" si="7"/>
        <v>0</v>
      </c>
      <c r="H17" s="31">
        <f t="shared" si="7"/>
        <v>15290</v>
      </c>
      <c r="I17" s="30">
        <f t="shared" si="7"/>
        <v>0</v>
      </c>
      <c r="J17" s="31">
        <f t="shared" si="7"/>
        <v>15290</v>
      </c>
      <c r="K17" s="30">
        <f t="shared" si="7"/>
        <v>0</v>
      </c>
      <c r="L17" s="31">
        <f t="shared" si="7"/>
        <v>15290</v>
      </c>
      <c r="M17" s="30">
        <f t="shared" si="7"/>
        <v>0</v>
      </c>
      <c r="N17" s="31">
        <f t="shared" si="7"/>
        <v>15290</v>
      </c>
      <c r="O17" s="30">
        <f t="shared" si="7"/>
        <v>0</v>
      </c>
      <c r="P17" s="31">
        <f t="shared" si="7"/>
        <v>15290</v>
      </c>
      <c r="Q17" s="31"/>
    </row>
    <row r="18" spans="1:17" ht="12.75">
      <c r="A18" s="32" t="s">
        <v>60</v>
      </c>
      <c r="B18" s="35"/>
      <c r="C18" s="36"/>
      <c r="D18" s="35"/>
      <c r="E18" s="34"/>
      <c r="F18" s="35"/>
      <c r="G18" s="34"/>
      <c r="H18" s="35"/>
      <c r="I18" s="34"/>
      <c r="J18" s="35"/>
      <c r="K18" s="36"/>
      <c r="L18" s="36"/>
      <c r="M18" s="36"/>
      <c r="N18" s="36"/>
      <c r="O18" s="34"/>
      <c r="P18" s="35"/>
      <c r="Q18" s="35"/>
    </row>
    <row r="19" spans="1:17" ht="12.75">
      <c r="A19" s="85" t="s">
        <v>38</v>
      </c>
      <c r="B19" s="27">
        <v>614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7"/>
    </row>
    <row r="20" spans="1:17" ht="12.75">
      <c r="A20" s="32" t="s">
        <v>39</v>
      </c>
      <c r="B20" s="35">
        <f>B17+B19</f>
        <v>15904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5"/>
    </row>
  </sheetData>
  <mergeCells count="15">
    <mergeCell ref="K3:L3"/>
    <mergeCell ref="C1:D2"/>
    <mergeCell ref="E1:F2"/>
    <mergeCell ref="G1:H2"/>
    <mergeCell ref="I1:J2"/>
    <mergeCell ref="M3:N3"/>
    <mergeCell ref="O1:P2"/>
    <mergeCell ref="Q1:Q3"/>
    <mergeCell ref="C3:D3"/>
    <mergeCell ref="E3:F3"/>
    <mergeCell ref="G3:H3"/>
    <mergeCell ref="I3:J3"/>
    <mergeCell ref="O3:P3"/>
    <mergeCell ref="K1:L2"/>
    <mergeCell ref="M1:N2"/>
  </mergeCells>
  <printOptions gridLines="1" horizontalCentered="1"/>
  <pageMargins left="0.5" right="0.5" top="1" bottom="1" header="0.5" footer="0.5"/>
  <pageSetup orientation="landscape" r:id="rId1"/>
  <headerFooter alignWithMargins="0">
    <oddHeader>&amp;C&amp;"Arial,Bold"&amp;12 2011 Cambridge School Committee - Official Final Election Results</oddHeader>
    <oddFooter>&amp;C&amp;"Arial,Bold Italic"Chart by Robert Winters for the Cambridge Civic Journal - www.rwinters.com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.8515625" style="46" bestFit="1" customWidth="1"/>
    <col min="2" max="2" width="3.8515625" style="46" bestFit="1" customWidth="1"/>
    <col min="3" max="21" width="4.7109375" style="67" customWidth="1"/>
    <col min="22" max="22" width="6.28125" style="46" customWidth="1"/>
    <col min="23" max="23" width="7.140625" style="67" bestFit="1" customWidth="1"/>
    <col min="24" max="24" width="6.28125" style="46" customWidth="1"/>
    <col min="25" max="25" width="5.8515625" style="46" customWidth="1"/>
    <col min="26" max="27" width="9.140625" style="29" customWidth="1"/>
    <col min="28" max="29" width="5.57421875" style="29" customWidth="1"/>
    <col min="30" max="36" width="6.28125" style="29" bestFit="1" customWidth="1"/>
    <col min="37" max="39" width="5.28125" style="29" bestFit="1" customWidth="1"/>
    <col min="40" max="42" width="6.28125" style="29" bestFit="1" customWidth="1"/>
    <col min="43" max="43" width="5.28125" style="29" bestFit="1" customWidth="1"/>
    <col min="44" max="44" width="6.28125" style="29" bestFit="1" customWidth="1"/>
    <col min="45" max="45" width="7.00390625" style="29" customWidth="1"/>
    <col min="46" max="46" width="6.28125" style="29" bestFit="1" customWidth="1"/>
    <col min="47" max="48" width="5.28125" style="29" bestFit="1" customWidth="1"/>
    <col min="49" max="49" width="7.00390625" style="29" bestFit="1" customWidth="1"/>
    <col min="50" max="16384" width="9.140625" style="29" customWidth="1"/>
  </cols>
  <sheetData>
    <row r="1" spans="1:49" s="42" customFormat="1" ht="73.5">
      <c r="A1" s="86" t="s">
        <v>61</v>
      </c>
      <c r="B1" s="87" t="s">
        <v>62</v>
      </c>
      <c r="C1" s="88" t="s">
        <v>63</v>
      </c>
      <c r="D1" s="88" t="s">
        <v>64</v>
      </c>
      <c r="E1" s="88" t="s">
        <v>65</v>
      </c>
      <c r="F1" s="88" t="s">
        <v>66</v>
      </c>
      <c r="G1" s="88" t="s">
        <v>67</v>
      </c>
      <c r="H1" s="88" t="s">
        <v>68</v>
      </c>
      <c r="I1" s="88" t="s">
        <v>69</v>
      </c>
      <c r="J1" s="88" t="s">
        <v>70</v>
      </c>
      <c r="K1" s="88" t="s">
        <v>71</v>
      </c>
      <c r="L1" s="88" t="s">
        <v>72</v>
      </c>
      <c r="M1" s="88" t="s">
        <v>73</v>
      </c>
      <c r="N1" s="88" t="s">
        <v>74</v>
      </c>
      <c r="O1" s="88" t="s">
        <v>75</v>
      </c>
      <c r="P1" s="88" t="s">
        <v>76</v>
      </c>
      <c r="Q1" s="88" t="s">
        <v>77</v>
      </c>
      <c r="R1" s="88" t="s">
        <v>78</v>
      </c>
      <c r="S1" s="88" t="s">
        <v>61</v>
      </c>
      <c r="T1" s="88" t="s">
        <v>79</v>
      </c>
      <c r="U1" s="89" t="s">
        <v>34</v>
      </c>
      <c r="V1" s="90" t="s">
        <v>80</v>
      </c>
      <c r="W1" s="90" t="s">
        <v>81</v>
      </c>
      <c r="X1" s="91" t="s">
        <v>82</v>
      </c>
      <c r="Y1" s="92" t="s">
        <v>83</v>
      </c>
      <c r="AB1" s="37" t="s">
        <v>61</v>
      </c>
      <c r="AC1" s="38" t="s">
        <v>62</v>
      </c>
      <c r="AD1" s="39" t="s">
        <v>63</v>
      </c>
      <c r="AE1" s="39" t="s">
        <v>64</v>
      </c>
      <c r="AF1" s="39" t="s">
        <v>65</v>
      </c>
      <c r="AG1" s="39" t="s">
        <v>66</v>
      </c>
      <c r="AH1" s="39" t="s">
        <v>67</v>
      </c>
      <c r="AI1" s="39" t="s">
        <v>68</v>
      </c>
      <c r="AJ1" s="39" t="s">
        <v>69</v>
      </c>
      <c r="AK1" s="39" t="s">
        <v>70</v>
      </c>
      <c r="AL1" s="39" t="s">
        <v>71</v>
      </c>
      <c r="AM1" s="39" t="s">
        <v>72</v>
      </c>
      <c r="AN1" s="39" t="s">
        <v>73</v>
      </c>
      <c r="AO1" s="39" t="s">
        <v>74</v>
      </c>
      <c r="AP1" s="39" t="s">
        <v>75</v>
      </c>
      <c r="AQ1" s="39" t="s">
        <v>76</v>
      </c>
      <c r="AR1" s="39" t="s">
        <v>77</v>
      </c>
      <c r="AS1" s="39" t="s">
        <v>78</v>
      </c>
      <c r="AT1" s="39" t="s">
        <v>61</v>
      </c>
      <c r="AU1" s="39" t="s">
        <v>79</v>
      </c>
      <c r="AV1" s="40" t="s">
        <v>34</v>
      </c>
      <c r="AW1" s="41" t="s">
        <v>80</v>
      </c>
    </row>
    <row r="2" spans="1:49" ht="12.75">
      <c r="A2" s="93">
        <v>1</v>
      </c>
      <c r="B2" s="44">
        <v>1</v>
      </c>
      <c r="C2" s="28">
        <v>51</v>
      </c>
      <c r="D2" s="28">
        <v>19</v>
      </c>
      <c r="E2" s="28">
        <v>17</v>
      </c>
      <c r="F2" s="28">
        <v>33</v>
      </c>
      <c r="G2" s="28">
        <v>25</v>
      </c>
      <c r="H2" s="28">
        <v>32</v>
      </c>
      <c r="I2" s="28">
        <v>1</v>
      </c>
      <c r="J2" s="28">
        <v>2</v>
      </c>
      <c r="K2" s="28">
        <v>12</v>
      </c>
      <c r="L2" s="28">
        <v>1</v>
      </c>
      <c r="M2" s="28">
        <v>15</v>
      </c>
      <c r="N2" s="28">
        <v>12</v>
      </c>
      <c r="O2" s="28">
        <v>26</v>
      </c>
      <c r="P2" s="28">
        <v>13</v>
      </c>
      <c r="Q2" s="28">
        <v>214</v>
      </c>
      <c r="R2" s="28">
        <v>25</v>
      </c>
      <c r="S2" s="28">
        <v>10</v>
      </c>
      <c r="T2" s="28">
        <v>3</v>
      </c>
      <c r="U2" s="27">
        <v>1</v>
      </c>
      <c r="V2" s="45">
        <f aca="true" t="shared" si="0" ref="V2:V35">SUM(C2:U2)</f>
        <v>512</v>
      </c>
      <c r="W2" s="20">
        <v>3</v>
      </c>
      <c r="X2" s="44">
        <f aca="true" t="shared" si="1" ref="X2:X35">SUM(V2:W2)</f>
        <v>515</v>
      </c>
      <c r="Y2" s="94"/>
      <c r="AB2" s="43">
        <v>1</v>
      </c>
      <c r="AC2" s="44">
        <v>1</v>
      </c>
      <c r="AD2" s="47">
        <f aca="true" t="shared" si="2" ref="AD2:AD35">C2/$V2</f>
        <v>0.099609375</v>
      </c>
      <c r="AE2" s="47">
        <f aca="true" t="shared" si="3" ref="AE2:AE35">D2/$V2</f>
        <v>0.037109375</v>
      </c>
      <c r="AF2" s="47">
        <f aca="true" t="shared" si="4" ref="AF2:AF35">E2/$V2</f>
        <v>0.033203125</v>
      </c>
      <c r="AG2" s="47">
        <f aca="true" t="shared" si="5" ref="AG2:AG35">F2/$V2</f>
        <v>0.064453125</v>
      </c>
      <c r="AH2" s="47">
        <f aca="true" t="shared" si="6" ref="AH2:AH35">G2/$V2</f>
        <v>0.048828125</v>
      </c>
      <c r="AI2" s="47">
        <f aca="true" t="shared" si="7" ref="AI2:AI35">H2/$V2</f>
        <v>0.0625</v>
      </c>
      <c r="AJ2" s="47">
        <f aca="true" t="shared" si="8" ref="AJ2:AJ35">I2/$V2</f>
        <v>0.001953125</v>
      </c>
      <c r="AK2" s="47">
        <f aca="true" t="shared" si="9" ref="AK2:AK35">J2/$V2</f>
        <v>0.00390625</v>
      </c>
      <c r="AL2" s="47">
        <f aca="true" t="shared" si="10" ref="AL2:AL35">K2/$V2</f>
        <v>0.0234375</v>
      </c>
      <c r="AM2" s="47">
        <f aca="true" t="shared" si="11" ref="AM2:AM35">L2/$V2</f>
        <v>0.001953125</v>
      </c>
      <c r="AN2" s="47">
        <f aca="true" t="shared" si="12" ref="AN2:AN35">M2/$V2</f>
        <v>0.029296875</v>
      </c>
      <c r="AO2" s="47">
        <f aca="true" t="shared" si="13" ref="AO2:AO35">N2/$V2</f>
        <v>0.0234375</v>
      </c>
      <c r="AP2" s="47">
        <f aca="true" t="shared" si="14" ref="AP2:AP35">O2/$V2</f>
        <v>0.05078125</v>
      </c>
      <c r="AQ2" s="47">
        <f aca="true" t="shared" si="15" ref="AQ2:AQ35">P2/$V2</f>
        <v>0.025390625</v>
      </c>
      <c r="AR2" s="47">
        <f aca="true" t="shared" si="16" ref="AR2:AR35">Q2/$V2</f>
        <v>0.41796875</v>
      </c>
      <c r="AS2" s="47">
        <f aca="true" t="shared" si="17" ref="AS2:AS35">R2/$V2</f>
        <v>0.048828125</v>
      </c>
      <c r="AT2" s="47">
        <f aca="true" t="shared" si="18" ref="AT2:AT35">S2/$V2</f>
        <v>0.01953125</v>
      </c>
      <c r="AU2" s="47">
        <f aca="true" t="shared" si="19" ref="AU2:AU35">T2/$V2</f>
        <v>0.005859375</v>
      </c>
      <c r="AV2" s="48">
        <f aca="true" t="shared" si="20" ref="AV2:AV35">U2/$V2</f>
        <v>0.001953125</v>
      </c>
      <c r="AW2" s="49">
        <f aca="true" t="shared" si="21" ref="AW2:AW35">SUM(AD2:AV2)</f>
        <v>1</v>
      </c>
    </row>
    <row r="3" spans="1:49" ht="12.75">
      <c r="A3" s="93">
        <v>1</v>
      </c>
      <c r="B3" s="44">
        <v>2</v>
      </c>
      <c r="C3" s="28">
        <v>35</v>
      </c>
      <c r="D3" s="28">
        <v>8</v>
      </c>
      <c r="E3" s="28">
        <v>7</v>
      </c>
      <c r="F3" s="28">
        <v>19</v>
      </c>
      <c r="G3" s="28">
        <v>26</v>
      </c>
      <c r="H3" s="28">
        <v>17</v>
      </c>
      <c r="I3" s="28">
        <v>5</v>
      </c>
      <c r="J3" s="28">
        <v>3</v>
      </c>
      <c r="K3" s="28">
        <v>17</v>
      </c>
      <c r="L3" s="28">
        <v>2</v>
      </c>
      <c r="M3" s="28">
        <v>11</v>
      </c>
      <c r="N3" s="28">
        <v>9</v>
      </c>
      <c r="O3" s="28">
        <v>23</v>
      </c>
      <c r="P3" s="28">
        <v>4</v>
      </c>
      <c r="Q3" s="28">
        <v>340</v>
      </c>
      <c r="R3" s="28">
        <v>15</v>
      </c>
      <c r="S3" s="28">
        <v>10</v>
      </c>
      <c r="T3" s="28">
        <v>4</v>
      </c>
      <c r="U3" s="27">
        <v>1</v>
      </c>
      <c r="V3" s="45">
        <f t="shared" si="0"/>
        <v>556</v>
      </c>
      <c r="W3" s="20">
        <v>1</v>
      </c>
      <c r="X3" s="44">
        <f t="shared" si="1"/>
        <v>557</v>
      </c>
      <c r="Y3" s="94"/>
      <c r="AB3" s="43">
        <v>1</v>
      </c>
      <c r="AC3" s="44">
        <v>2</v>
      </c>
      <c r="AD3" s="47">
        <f t="shared" si="2"/>
        <v>0.06294964028776978</v>
      </c>
      <c r="AE3" s="47">
        <f t="shared" si="3"/>
        <v>0.014388489208633094</v>
      </c>
      <c r="AF3" s="47">
        <f t="shared" si="4"/>
        <v>0.012589928057553957</v>
      </c>
      <c r="AG3" s="47">
        <f t="shared" si="5"/>
        <v>0.0341726618705036</v>
      </c>
      <c r="AH3" s="47">
        <f t="shared" si="6"/>
        <v>0.046762589928057555</v>
      </c>
      <c r="AI3" s="47">
        <f t="shared" si="7"/>
        <v>0.030575539568345324</v>
      </c>
      <c r="AJ3" s="47">
        <f t="shared" si="8"/>
        <v>0.008992805755395683</v>
      </c>
      <c r="AK3" s="47">
        <f t="shared" si="9"/>
        <v>0.00539568345323741</v>
      </c>
      <c r="AL3" s="47">
        <f t="shared" si="10"/>
        <v>0.030575539568345324</v>
      </c>
      <c r="AM3" s="47">
        <f t="shared" si="11"/>
        <v>0.0035971223021582736</v>
      </c>
      <c r="AN3" s="47">
        <f t="shared" si="12"/>
        <v>0.019784172661870502</v>
      </c>
      <c r="AO3" s="47">
        <f t="shared" si="13"/>
        <v>0.01618705035971223</v>
      </c>
      <c r="AP3" s="47">
        <f t="shared" si="14"/>
        <v>0.04136690647482014</v>
      </c>
      <c r="AQ3" s="47">
        <f t="shared" si="15"/>
        <v>0.007194244604316547</v>
      </c>
      <c r="AR3" s="47">
        <f t="shared" si="16"/>
        <v>0.6115107913669064</v>
      </c>
      <c r="AS3" s="47">
        <f t="shared" si="17"/>
        <v>0.02697841726618705</v>
      </c>
      <c r="AT3" s="47">
        <f t="shared" si="18"/>
        <v>0.017985611510791366</v>
      </c>
      <c r="AU3" s="47">
        <f t="shared" si="19"/>
        <v>0.007194244604316547</v>
      </c>
      <c r="AV3" s="48">
        <f t="shared" si="20"/>
        <v>0.0017985611510791368</v>
      </c>
      <c r="AW3" s="49">
        <f t="shared" si="21"/>
        <v>0.9999999999999999</v>
      </c>
    </row>
    <row r="4" spans="1:49" s="51" customFormat="1" ht="12.75">
      <c r="A4" s="95">
        <v>1</v>
      </c>
      <c r="B4" s="24">
        <v>3</v>
      </c>
      <c r="C4" s="36">
        <v>25</v>
      </c>
      <c r="D4" s="36">
        <v>12</v>
      </c>
      <c r="E4" s="36">
        <v>11</v>
      </c>
      <c r="F4" s="36">
        <v>13</v>
      </c>
      <c r="G4" s="36">
        <v>33</v>
      </c>
      <c r="H4" s="36">
        <v>22</v>
      </c>
      <c r="I4" s="36">
        <v>6</v>
      </c>
      <c r="J4" s="36">
        <v>3</v>
      </c>
      <c r="K4" s="36">
        <v>10</v>
      </c>
      <c r="L4" s="36">
        <v>2</v>
      </c>
      <c r="M4" s="36">
        <v>13</v>
      </c>
      <c r="N4" s="36">
        <v>3</v>
      </c>
      <c r="O4" s="36">
        <v>54</v>
      </c>
      <c r="P4" s="36">
        <v>5</v>
      </c>
      <c r="Q4" s="36">
        <v>326</v>
      </c>
      <c r="R4" s="36">
        <v>9</v>
      </c>
      <c r="S4" s="36">
        <v>12</v>
      </c>
      <c r="T4" s="36">
        <v>8</v>
      </c>
      <c r="U4" s="35">
        <v>3</v>
      </c>
      <c r="V4" s="22">
        <f t="shared" si="0"/>
        <v>570</v>
      </c>
      <c r="W4" s="33">
        <v>3</v>
      </c>
      <c r="X4" s="24">
        <f t="shared" si="1"/>
        <v>573</v>
      </c>
      <c r="Y4" s="96">
        <f>SUM(X2:X4)</f>
        <v>1645</v>
      </c>
      <c r="AB4" s="23">
        <v>1</v>
      </c>
      <c r="AC4" s="24">
        <v>3</v>
      </c>
      <c r="AD4" s="52">
        <f t="shared" si="2"/>
        <v>0.043859649122807015</v>
      </c>
      <c r="AE4" s="52">
        <f t="shared" si="3"/>
        <v>0.021052631578947368</v>
      </c>
      <c r="AF4" s="52">
        <f t="shared" si="4"/>
        <v>0.01929824561403509</v>
      </c>
      <c r="AG4" s="52">
        <f t="shared" si="5"/>
        <v>0.02280701754385965</v>
      </c>
      <c r="AH4" s="52">
        <f t="shared" si="6"/>
        <v>0.05789473684210526</v>
      </c>
      <c r="AI4" s="52">
        <f t="shared" si="7"/>
        <v>0.03859649122807018</v>
      </c>
      <c r="AJ4" s="52">
        <f t="shared" si="8"/>
        <v>0.010526315789473684</v>
      </c>
      <c r="AK4" s="52">
        <f t="shared" si="9"/>
        <v>0.005263157894736842</v>
      </c>
      <c r="AL4" s="52">
        <f t="shared" si="10"/>
        <v>0.017543859649122806</v>
      </c>
      <c r="AM4" s="52">
        <f t="shared" si="11"/>
        <v>0.0035087719298245615</v>
      </c>
      <c r="AN4" s="52">
        <f t="shared" si="12"/>
        <v>0.02280701754385965</v>
      </c>
      <c r="AO4" s="52">
        <f t="shared" si="13"/>
        <v>0.005263157894736842</v>
      </c>
      <c r="AP4" s="52">
        <f t="shared" si="14"/>
        <v>0.09473684210526316</v>
      </c>
      <c r="AQ4" s="52">
        <f t="shared" si="15"/>
        <v>0.008771929824561403</v>
      </c>
      <c r="AR4" s="52">
        <f t="shared" si="16"/>
        <v>0.5719298245614035</v>
      </c>
      <c r="AS4" s="52">
        <f t="shared" si="17"/>
        <v>0.015789473684210527</v>
      </c>
      <c r="AT4" s="52">
        <f t="shared" si="18"/>
        <v>0.021052631578947368</v>
      </c>
      <c r="AU4" s="52">
        <f t="shared" si="19"/>
        <v>0.014035087719298246</v>
      </c>
      <c r="AV4" s="53">
        <f t="shared" si="20"/>
        <v>0.005263157894736842</v>
      </c>
      <c r="AW4" s="54">
        <f t="shared" si="21"/>
        <v>1</v>
      </c>
    </row>
    <row r="5" spans="1:49" ht="12.75">
      <c r="A5" s="93">
        <v>2</v>
      </c>
      <c r="B5" s="44">
        <v>1</v>
      </c>
      <c r="C5" s="28">
        <v>32</v>
      </c>
      <c r="D5" s="28">
        <v>14</v>
      </c>
      <c r="E5" s="28">
        <v>20</v>
      </c>
      <c r="F5" s="28">
        <v>16</v>
      </c>
      <c r="G5" s="28">
        <v>9</v>
      </c>
      <c r="H5" s="28">
        <v>6</v>
      </c>
      <c r="I5" s="28">
        <v>4</v>
      </c>
      <c r="J5" s="28">
        <v>4</v>
      </c>
      <c r="K5" s="28">
        <v>24</v>
      </c>
      <c r="L5" s="28">
        <v>3</v>
      </c>
      <c r="M5" s="28">
        <v>104</v>
      </c>
      <c r="N5" s="28">
        <v>11</v>
      </c>
      <c r="O5" s="28">
        <v>125</v>
      </c>
      <c r="P5" s="28">
        <v>4</v>
      </c>
      <c r="Q5" s="28">
        <v>42</v>
      </c>
      <c r="R5" s="28">
        <v>44</v>
      </c>
      <c r="S5" s="28">
        <v>52</v>
      </c>
      <c r="T5" s="28">
        <v>2</v>
      </c>
      <c r="U5" s="27">
        <v>1</v>
      </c>
      <c r="V5" s="55">
        <f t="shared" si="0"/>
        <v>517</v>
      </c>
      <c r="W5" s="20">
        <v>3</v>
      </c>
      <c r="X5" s="44">
        <f t="shared" si="1"/>
        <v>520</v>
      </c>
      <c r="Y5" s="94"/>
      <c r="AB5" s="43">
        <v>2</v>
      </c>
      <c r="AC5" s="44">
        <v>1</v>
      </c>
      <c r="AD5" s="47">
        <f t="shared" si="2"/>
        <v>0.061895551257253385</v>
      </c>
      <c r="AE5" s="47">
        <f t="shared" si="3"/>
        <v>0.027079303675048357</v>
      </c>
      <c r="AF5" s="47">
        <f t="shared" si="4"/>
        <v>0.03868471953578337</v>
      </c>
      <c r="AG5" s="47">
        <f t="shared" si="5"/>
        <v>0.030947775628626693</v>
      </c>
      <c r="AH5" s="47">
        <f t="shared" si="6"/>
        <v>0.017408123791102514</v>
      </c>
      <c r="AI5" s="47">
        <f t="shared" si="7"/>
        <v>0.01160541586073501</v>
      </c>
      <c r="AJ5" s="47">
        <f t="shared" si="8"/>
        <v>0.007736943907156673</v>
      </c>
      <c r="AK5" s="47">
        <f t="shared" si="9"/>
        <v>0.007736943907156673</v>
      </c>
      <c r="AL5" s="47">
        <f t="shared" si="10"/>
        <v>0.04642166344294004</v>
      </c>
      <c r="AM5" s="47">
        <f t="shared" si="11"/>
        <v>0.005802707930367505</v>
      </c>
      <c r="AN5" s="47">
        <f t="shared" si="12"/>
        <v>0.2011605415860735</v>
      </c>
      <c r="AO5" s="47">
        <f t="shared" si="13"/>
        <v>0.02127659574468085</v>
      </c>
      <c r="AP5" s="47">
        <f t="shared" si="14"/>
        <v>0.24177949709864605</v>
      </c>
      <c r="AQ5" s="47">
        <f t="shared" si="15"/>
        <v>0.007736943907156673</v>
      </c>
      <c r="AR5" s="47">
        <f t="shared" si="16"/>
        <v>0.08123791102514506</v>
      </c>
      <c r="AS5" s="47">
        <f t="shared" si="17"/>
        <v>0.0851063829787234</v>
      </c>
      <c r="AT5" s="47">
        <f t="shared" si="18"/>
        <v>0.10058027079303675</v>
      </c>
      <c r="AU5" s="47">
        <f t="shared" si="19"/>
        <v>0.0038684719535783366</v>
      </c>
      <c r="AV5" s="48">
        <f t="shared" si="20"/>
        <v>0.0019342359767891683</v>
      </c>
      <c r="AW5" s="56">
        <f t="shared" si="21"/>
        <v>1</v>
      </c>
    </row>
    <row r="6" spans="1:49" ht="12.75">
      <c r="A6" s="93">
        <v>2</v>
      </c>
      <c r="B6" s="44">
        <v>2</v>
      </c>
      <c r="C6" s="28">
        <v>15</v>
      </c>
      <c r="D6" s="28">
        <v>0</v>
      </c>
      <c r="E6" s="28">
        <v>1</v>
      </c>
      <c r="F6" s="28">
        <v>1</v>
      </c>
      <c r="G6" s="28">
        <v>1</v>
      </c>
      <c r="H6" s="28">
        <v>0</v>
      </c>
      <c r="I6" s="28">
        <v>3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1</v>
      </c>
      <c r="P6" s="28">
        <v>2</v>
      </c>
      <c r="Q6" s="28">
        <v>0</v>
      </c>
      <c r="R6" s="28">
        <v>1</v>
      </c>
      <c r="S6" s="28">
        <v>4</v>
      </c>
      <c r="T6" s="28">
        <v>1</v>
      </c>
      <c r="U6" s="27">
        <v>0</v>
      </c>
      <c r="V6" s="45">
        <f t="shared" si="0"/>
        <v>30</v>
      </c>
      <c r="W6" s="20">
        <v>0</v>
      </c>
      <c r="X6" s="44">
        <f t="shared" si="1"/>
        <v>30</v>
      </c>
      <c r="Y6" s="94"/>
      <c r="AB6" s="43">
        <v>2</v>
      </c>
      <c r="AC6" s="44">
        <v>2</v>
      </c>
      <c r="AD6" s="47">
        <f t="shared" si="2"/>
        <v>0.5</v>
      </c>
      <c r="AE6" s="47">
        <f t="shared" si="3"/>
        <v>0</v>
      </c>
      <c r="AF6" s="47">
        <f t="shared" si="4"/>
        <v>0.03333333333333333</v>
      </c>
      <c r="AG6" s="47">
        <f t="shared" si="5"/>
        <v>0.03333333333333333</v>
      </c>
      <c r="AH6" s="47">
        <f t="shared" si="6"/>
        <v>0.03333333333333333</v>
      </c>
      <c r="AI6" s="47">
        <f t="shared" si="7"/>
        <v>0</v>
      </c>
      <c r="AJ6" s="47">
        <f t="shared" si="8"/>
        <v>0.1</v>
      </c>
      <c r="AK6" s="47">
        <f t="shared" si="9"/>
        <v>0</v>
      </c>
      <c r="AL6" s="47">
        <f t="shared" si="10"/>
        <v>0</v>
      </c>
      <c r="AM6" s="47">
        <f t="shared" si="11"/>
        <v>0</v>
      </c>
      <c r="AN6" s="47">
        <f t="shared" si="12"/>
        <v>0</v>
      </c>
      <c r="AO6" s="47">
        <f t="shared" si="13"/>
        <v>0</v>
      </c>
      <c r="AP6" s="47">
        <f t="shared" si="14"/>
        <v>0.03333333333333333</v>
      </c>
      <c r="AQ6" s="47">
        <f t="shared" si="15"/>
        <v>0.06666666666666667</v>
      </c>
      <c r="AR6" s="47">
        <f t="shared" si="16"/>
        <v>0</v>
      </c>
      <c r="AS6" s="47">
        <f t="shared" si="17"/>
        <v>0.03333333333333333</v>
      </c>
      <c r="AT6" s="47">
        <f t="shared" si="18"/>
        <v>0.13333333333333333</v>
      </c>
      <c r="AU6" s="47">
        <f t="shared" si="19"/>
        <v>0.03333333333333333</v>
      </c>
      <c r="AV6" s="48">
        <f t="shared" si="20"/>
        <v>0</v>
      </c>
      <c r="AW6" s="49">
        <f t="shared" si="21"/>
        <v>0.9999999999999999</v>
      </c>
    </row>
    <row r="7" spans="1:49" s="51" customFormat="1" ht="12.75">
      <c r="A7" s="95">
        <v>2</v>
      </c>
      <c r="B7" s="24">
        <v>3</v>
      </c>
      <c r="C7" s="36">
        <v>12</v>
      </c>
      <c r="D7" s="36">
        <v>7</v>
      </c>
      <c r="E7" s="36">
        <v>1</v>
      </c>
      <c r="F7" s="36">
        <v>1</v>
      </c>
      <c r="G7" s="36">
        <v>1</v>
      </c>
      <c r="H7" s="36">
        <v>0</v>
      </c>
      <c r="I7" s="36">
        <v>2</v>
      </c>
      <c r="J7" s="36">
        <v>1</v>
      </c>
      <c r="K7" s="36">
        <v>0</v>
      </c>
      <c r="L7" s="36">
        <v>0</v>
      </c>
      <c r="M7" s="36">
        <v>1</v>
      </c>
      <c r="N7" s="36">
        <v>1</v>
      </c>
      <c r="O7" s="36">
        <v>3</v>
      </c>
      <c r="P7" s="36">
        <v>2</v>
      </c>
      <c r="Q7" s="36">
        <v>0</v>
      </c>
      <c r="R7" s="36">
        <v>2</v>
      </c>
      <c r="S7" s="36">
        <v>3</v>
      </c>
      <c r="T7" s="36">
        <v>2</v>
      </c>
      <c r="U7" s="35">
        <v>0</v>
      </c>
      <c r="V7" s="22">
        <f t="shared" si="0"/>
        <v>39</v>
      </c>
      <c r="W7" s="33">
        <v>0</v>
      </c>
      <c r="X7" s="24">
        <f t="shared" si="1"/>
        <v>39</v>
      </c>
      <c r="Y7" s="96">
        <f>SUM(X5:X7)</f>
        <v>589</v>
      </c>
      <c r="AB7" s="23">
        <v>2</v>
      </c>
      <c r="AC7" s="24">
        <v>3</v>
      </c>
      <c r="AD7" s="52">
        <f t="shared" si="2"/>
        <v>0.3076923076923077</v>
      </c>
      <c r="AE7" s="52">
        <f t="shared" si="3"/>
        <v>0.1794871794871795</v>
      </c>
      <c r="AF7" s="52">
        <f t="shared" si="4"/>
        <v>0.02564102564102564</v>
      </c>
      <c r="AG7" s="52">
        <f t="shared" si="5"/>
        <v>0.02564102564102564</v>
      </c>
      <c r="AH7" s="52">
        <f t="shared" si="6"/>
        <v>0.02564102564102564</v>
      </c>
      <c r="AI7" s="52">
        <f t="shared" si="7"/>
        <v>0</v>
      </c>
      <c r="AJ7" s="52">
        <f t="shared" si="8"/>
        <v>0.05128205128205128</v>
      </c>
      <c r="AK7" s="52">
        <f t="shared" si="9"/>
        <v>0.02564102564102564</v>
      </c>
      <c r="AL7" s="52">
        <f t="shared" si="10"/>
        <v>0</v>
      </c>
      <c r="AM7" s="52">
        <f t="shared" si="11"/>
        <v>0</v>
      </c>
      <c r="AN7" s="52">
        <f t="shared" si="12"/>
        <v>0.02564102564102564</v>
      </c>
      <c r="AO7" s="52">
        <f t="shared" si="13"/>
        <v>0.02564102564102564</v>
      </c>
      <c r="AP7" s="52">
        <f t="shared" si="14"/>
        <v>0.07692307692307693</v>
      </c>
      <c r="AQ7" s="52">
        <f t="shared" si="15"/>
        <v>0.05128205128205128</v>
      </c>
      <c r="AR7" s="52">
        <f t="shared" si="16"/>
        <v>0</v>
      </c>
      <c r="AS7" s="52">
        <f t="shared" si="17"/>
        <v>0.05128205128205128</v>
      </c>
      <c r="AT7" s="52">
        <f t="shared" si="18"/>
        <v>0.07692307692307693</v>
      </c>
      <c r="AU7" s="52">
        <f t="shared" si="19"/>
        <v>0.05128205128205128</v>
      </c>
      <c r="AV7" s="53">
        <f t="shared" si="20"/>
        <v>0</v>
      </c>
      <c r="AW7" s="54">
        <f t="shared" si="21"/>
        <v>1.0000000000000002</v>
      </c>
    </row>
    <row r="8" spans="1:49" ht="12.75">
      <c r="A8" s="93">
        <v>3</v>
      </c>
      <c r="B8" s="44">
        <v>1</v>
      </c>
      <c r="C8" s="28">
        <v>38</v>
      </c>
      <c r="D8" s="28">
        <v>12</v>
      </c>
      <c r="E8" s="28">
        <v>11</v>
      </c>
      <c r="F8" s="28">
        <v>12</v>
      </c>
      <c r="G8" s="28">
        <v>12</v>
      </c>
      <c r="H8" s="28">
        <v>17</v>
      </c>
      <c r="I8" s="28">
        <v>2</v>
      </c>
      <c r="J8" s="28">
        <v>0</v>
      </c>
      <c r="K8" s="28">
        <v>21</v>
      </c>
      <c r="L8" s="28">
        <v>1</v>
      </c>
      <c r="M8" s="28">
        <v>21</v>
      </c>
      <c r="N8" s="28">
        <v>6</v>
      </c>
      <c r="O8" s="28">
        <v>18</v>
      </c>
      <c r="P8" s="28">
        <v>3</v>
      </c>
      <c r="Q8" s="28">
        <v>244</v>
      </c>
      <c r="R8" s="28">
        <v>25</v>
      </c>
      <c r="S8" s="28">
        <v>13</v>
      </c>
      <c r="T8" s="28">
        <v>1</v>
      </c>
      <c r="U8" s="27">
        <v>0</v>
      </c>
      <c r="V8" s="45">
        <f t="shared" si="0"/>
        <v>457</v>
      </c>
      <c r="W8" s="20">
        <v>2</v>
      </c>
      <c r="X8" s="44">
        <f t="shared" si="1"/>
        <v>459</v>
      </c>
      <c r="Y8" s="94"/>
      <c r="AB8" s="43">
        <v>3</v>
      </c>
      <c r="AC8" s="44">
        <v>1</v>
      </c>
      <c r="AD8" s="47">
        <f t="shared" si="2"/>
        <v>0.08315098468271334</v>
      </c>
      <c r="AE8" s="47">
        <f t="shared" si="3"/>
        <v>0.0262582056892779</v>
      </c>
      <c r="AF8" s="47">
        <f t="shared" si="4"/>
        <v>0.024070021881838075</v>
      </c>
      <c r="AG8" s="47">
        <f t="shared" si="5"/>
        <v>0.0262582056892779</v>
      </c>
      <c r="AH8" s="47">
        <f t="shared" si="6"/>
        <v>0.0262582056892779</v>
      </c>
      <c r="AI8" s="47">
        <f t="shared" si="7"/>
        <v>0.037199124726477024</v>
      </c>
      <c r="AJ8" s="47">
        <f t="shared" si="8"/>
        <v>0.00437636761487965</v>
      </c>
      <c r="AK8" s="47">
        <f t="shared" si="9"/>
        <v>0</v>
      </c>
      <c r="AL8" s="47">
        <f t="shared" si="10"/>
        <v>0.045951859956236324</v>
      </c>
      <c r="AM8" s="47">
        <f t="shared" si="11"/>
        <v>0.002188183807439825</v>
      </c>
      <c r="AN8" s="47">
        <f t="shared" si="12"/>
        <v>0.045951859956236324</v>
      </c>
      <c r="AO8" s="47">
        <f t="shared" si="13"/>
        <v>0.01312910284463895</v>
      </c>
      <c r="AP8" s="47">
        <f t="shared" si="14"/>
        <v>0.03938730853391685</v>
      </c>
      <c r="AQ8" s="47">
        <f t="shared" si="15"/>
        <v>0.006564551422319475</v>
      </c>
      <c r="AR8" s="47">
        <f t="shared" si="16"/>
        <v>0.5339168490153173</v>
      </c>
      <c r="AS8" s="47">
        <f t="shared" si="17"/>
        <v>0.05470459518599562</v>
      </c>
      <c r="AT8" s="47">
        <f t="shared" si="18"/>
        <v>0.028446389496717725</v>
      </c>
      <c r="AU8" s="47">
        <f t="shared" si="19"/>
        <v>0.002188183807439825</v>
      </c>
      <c r="AV8" s="48">
        <f t="shared" si="20"/>
        <v>0</v>
      </c>
      <c r="AW8" s="49">
        <f t="shared" si="21"/>
        <v>1.0000000000000002</v>
      </c>
    </row>
    <row r="9" spans="1:49" ht="12.75">
      <c r="A9" s="93">
        <v>3</v>
      </c>
      <c r="B9" s="44">
        <v>2</v>
      </c>
      <c r="C9" s="28">
        <v>60</v>
      </c>
      <c r="D9" s="28">
        <v>16</v>
      </c>
      <c r="E9" s="28">
        <v>10</v>
      </c>
      <c r="F9" s="28">
        <v>14</v>
      </c>
      <c r="G9" s="28">
        <v>19</v>
      </c>
      <c r="H9" s="28">
        <v>6</v>
      </c>
      <c r="I9" s="28">
        <v>2</v>
      </c>
      <c r="J9" s="28">
        <v>1</v>
      </c>
      <c r="K9" s="28">
        <v>20</v>
      </c>
      <c r="L9" s="28">
        <v>0</v>
      </c>
      <c r="M9" s="28">
        <v>42</v>
      </c>
      <c r="N9" s="28">
        <v>14</v>
      </c>
      <c r="O9" s="28">
        <v>63</v>
      </c>
      <c r="P9" s="28">
        <v>1</v>
      </c>
      <c r="Q9" s="28">
        <v>75</v>
      </c>
      <c r="R9" s="28">
        <v>40</v>
      </c>
      <c r="S9" s="28">
        <v>17</v>
      </c>
      <c r="T9" s="28">
        <v>8</v>
      </c>
      <c r="U9" s="27">
        <v>1</v>
      </c>
      <c r="V9" s="45">
        <f t="shared" si="0"/>
        <v>409</v>
      </c>
      <c r="W9" s="20">
        <v>8</v>
      </c>
      <c r="X9" s="44">
        <f t="shared" si="1"/>
        <v>417</v>
      </c>
      <c r="Y9" s="94"/>
      <c r="AB9" s="43">
        <v>3</v>
      </c>
      <c r="AC9" s="44">
        <v>2</v>
      </c>
      <c r="AD9" s="47">
        <f t="shared" si="2"/>
        <v>0.1466992665036675</v>
      </c>
      <c r="AE9" s="47">
        <f t="shared" si="3"/>
        <v>0.039119804400977995</v>
      </c>
      <c r="AF9" s="47">
        <f t="shared" si="4"/>
        <v>0.02444987775061125</v>
      </c>
      <c r="AG9" s="47">
        <f t="shared" si="5"/>
        <v>0.034229828850855744</v>
      </c>
      <c r="AH9" s="47">
        <f t="shared" si="6"/>
        <v>0.04645476772616137</v>
      </c>
      <c r="AI9" s="47">
        <f t="shared" si="7"/>
        <v>0.014669926650366748</v>
      </c>
      <c r="AJ9" s="47">
        <f t="shared" si="8"/>
        <v>0.004889975550122249</v>
      </c>
      <c r="AK9" s="47">
        <f t="shared" si="9"/>
        <v>0.0024449877750611247</v>
      </c>
      <c r="AL9" s="47">
        <f t="shared" si="10"/>
        <v>0.0488997555012225</v>
      </c>
      <c r="AM9" s="47">
        <f t="shared" si="11"/>
        <v>0</v>
      </c>
      <c r="AN9" s="47">
        <f t="shared" si="12"/>
        <v>0.10268948655256724</v>
      </c>
      <c r="AO9" s="47">
        <f t="shared" si="13"/>
        <v>0.034229828850855744</v>
      </c>
      <c r="AP9" s="47">
        <f t="shared" si="14"/>
        <v>0.15403422982885084</v>
      </c>
      <c r="AQ9" s="47">
        <f t="shared" si="15"/>
        <v>0.0024449877750611247</v>
      </c>
      <c r="AR9" s="47">
        <f t="shared" si="16"/>
        <v>0.18337408312958436</v>
      </c>
      <c r="AS9" s="47">
        <f t="shared" si="17"/>
        <v>0.097799511002445</v>
      </c>
      <c r="AT9" s="47">
        <f t="shared" si="18"/>
        <v>0.04156479217603912</v>
      </c>
      <c r="AU9" s="47">
        <f t="shared" si="19"/>
        <v>0.019559902200488997</v>
      </c>
      <c r="AV9" s="48">
        <f t="shared" si="20"/>
        <v>0.0024449877750611247</v>
      </c>
      <c r="AW9" s="49">
        <f t="shared" si="21"/>
        <v>1</v>
      </c>
    </row>
    <row r="10" spans="1:49" s="51" customFormat="1" ht="12.75">
      <c r="A10" s="95">
        <v>3</v>
      </c>
      <c r="B10" s="24">
        <v>3</v>
      </c>
      <c r="C10" s="36">
        <v>25</v>
      </c>
      <c r="D10" s="36">
        <v>19</v>
      </c>
      <c r="E10" s="36">
        <v>21</v>
      </c>
      <c r="F10" s="36">
        <v>5</v>
      </c>
      <c r="G10" s="36">
        <v>8</v>
      </c>
      <c r="H10" s="36">
        <v>2</v>
      </c>
      <c r="I10" s="36">
        <v>9</v>
      </c>
      <c r="J10" s="36">
        <v>0</v>
      </c>
      <c r="K10" s="36">
        <v>12</v>
      </c>
      <c r="L10" s="36">
        <v>1</v>
      </c>
      <c r="M10" s="36">
        <v>36</v>
      </c>
      <c r="N10" s="36">
        <v>7</v>
      </c>
      <c r="O10" s="36">
        <v>55</v>
      </c>
      <c r="P10" s="36">
        <v>6</v>
      </c>
      <c r="Q10" s="36">
        <v>15</v>
      </c>
      <c r="R10" s="36">
        <v>76</v>
      </c>
      <c r="S10" s="36">
        <v>34</v>
      </c>
      <c r="T10" s="36">
        <v>8</v>
      </c>
      <c r="U10" s="35">
        <v>2</v>
      </c>
      <c r="V10" s="22">
        <f t="shared" si="0"/>
        <v>341</v>
      </c>
      <c r="W10" s="33">
        <v>3</v>
      </c>
      <c r="X10" s="24">
        <f t="shared" si="1"/>
        <v>344</v>
      </c>
      <c r="Y10" s="96">
        <f>SUM(X8:X10)</f>
        <v>1220</v>
      </c>
      <c r="AB10" s="23">
        <v>3</v>
      </c>
      <c r="AC10" s="24">
        <v>3</v>
      </c>
      <c r="AD10" s="52">
        <f t="shared" si="2"/>
        <v>0.07331378299120235</v>
      </c>
      <c r="AE10" s="52">
        <f t="shared" si="3"/>
        <v>0.05571847507331378</v>
      </c>
      <c r="AF10" s="52">
        <f t="shared" si="4"/>
        <v>0.06158357771260997</v>
      </c>
      <c r="AG10" s="52">
        <f t="shared" si="5"/>
        <v>0.01466275659824047</v>
      </c>
      <c r="AH10" s="52">
        <f t="shared" si="6"/>
        <v>0.02346041055718475</v>
      </c>
      <c r="AI10" s="52">
        <f t="shared" si="7"/>
        <v>0.005865102639296188</v>
      </c>
      <c r="AJ10" s="52">
        <f t="shared" si="8"/>
        <v>0.026392961876832845</v>
      </c>
      <c r="AK10" s="52">
        <f t="shared" si="9"/>
        <v>0</v>
      </c>
      <c r="AL10" s="52">
        <f t="shared" si="10"/>
        <v>0.03519061583577713</v>
      </c>
      <c r="AM10" s="52">
        <f t="shared" si="11"/>
        <v>0.002932551319648094</v>
      </c>
      <c r="AN10" s="52">
        <f t="shared" si="12"/>
        <v>0.10557184750733138</v>
      </c>
      <c r="AO10" s="52">
        <f t="shared" si="13"/>
        <v>0.020527859237536656</v>
      </c>
      <c r="AP10" s="52">
        <f t="shared" si="14"/>
        <v>0.16129032258064516</v>
      </c>
      <c r="AQ10" s="52">
        <f t="shared" si="15"/>
        <v>0.017595307917888565</v>
      </c>
      <c r="AR10" s="52">
        <f t="shared" si="16"/>
        <v>0.04398826979472141</v>
      </c>
      <c r="AS10" s="52">
        <f t="shared" si="17"/>
        <v>0.22287390029325513</v>
      </c>
      <c r="AT10" s="52">
        <f t="shared" si="18"/>
        <v>0.09970674486803519</v>
      </c>
      <c r="AU10" s="52">
        <f t="shared" si="19"/>
        <v>0.02346041055718475</v>
      </c>
      <c r="AV10" s="53">
        <f t="shared" si="20"/>
        <v>0.005865102639296188</v>
      </c>
      <c r="AW10" s="54">
        <f t="shared" si="21"/>
        <v>1</v>
      </c>
    </row>
    <row r="11" spans="1:49" ht="12.75">
      <c r="A11" s="93">
        <v>4</v>
      </c>
      <c r="B11" s="44">
        <v>1</v>
      </c>
      <c r="C11" s="28">
        <v>68</v>
      </c>
      <c r="D11" s="28">
        <v>41</v>
      </c>
      <c r="E11" s="28">
        <v>42</v>
      </c>
      <c r="F11" s="28">
        <v>31</v>
      </c>
      <c r="G11" s="28">
        <v>15</v>
      </c>
      <c r="H11" s="28">
        <v>7</v>
      </c>
      <c r="I11" s="28">
        <v>8</v>
      </c>
      <c r="J11" s="28">
        <v>2</v>
      </c>
      <c r="K11" s="28">
        <v>15</v>
      </c>
      <c r="L11" s="28">
        <v>1</v>
      </c>
      <c r="M11" s="28">
        <v>123</v>
      </c>
      <c r="N11" s="28">
        <v>15</v>
      </c>
      <c r="O11" s="28">
        <v>57</v>
      </c>
      <c r="P11" s="28">
        <v>4</v>
      </c>
      <c r="Q11" s="28">
        <v>21</v>
      </c>
      <c r="R11" s="28">
        <v>37</v>
      </c>
      <c r="S11" s="28">
        <v>80</v>
      </c>
      <c r="T11" s="28">
        <v>5</v>
      </c>
      <c r="U11" s="27">
        <v>2</v>
      </c>
      <c r="V11" s="45">
        <f t="shared" si="0"/>
        <v>574</v>
      </c>
      <c r="W11" s="20">
        <v>3</v>
      </c>
      <c r="X11" s="44">
        <f t="shared" si="1"/>
        <v>577</v>
      </c>
      <c r="Y11" s="94"/>
      <c r="AB11" s="43">
        <v>4</v>
      </c>
      <c r="AC11" s="44">
        <v>1</v>
      </c>
      <c r="AD11" s="47">
        <f t="shared" si="2"/>
        <v>0.11846689895470383</v>
      </c>
      <c r="AE11" s="47">
        <f t="shared" si="3"/>
        <v>0.07142857142857142</v>
      </c>
      <c r="AF11" s="47">
        <f t="shared" si="4"/>
        <v>0.07317073170731707</v>
      </c>
      <c r="AG11" s="47">
        <f t="shared" si="5"/>
        <v>0.05400696864111498</v>
      </c>
      <c r="AH11" s="47">
        <f t="shared" si="6"/>
        <v>0.02613240418118467</v>
      </c>
      <c r="AI11" s="47">
        <f t="shared" si="7"/>
        <v>0.012195121951219513</v>
      </c>
      <c r="AJ11" s="47">
        <f t="shared" si="8"/>
        <v>0.013937282229965157</v>
      </c>
      <c r="AK11" s="47">
        <f t="shared" si="9"/>
        <v>0.003484320557491289</v>
      </c>
      <c r="AL11" s="47">
        <f t="shared" si="10"/>
        <v>0.02613240418118467</v>
      </c>
      <c r="AM11" s="47">
        <f t="shared" si="11"/>
        <v>0.0017421602787456446</v>
      </c>
      <c r="AN11" s="47">
        <f t="shared" si="12"/>
        <v>0.21428571428571427</v>
      </c>
      <c r="AO11" s="47">
        <f t="shared" si="13"/>
        <v>0.02613240418118467</v>
      </c>
      <c r="AP11" s="47">
        <f t="shared" si="14"/>
        <v>0.09930313588850175</v>
      </c>
      <c r="AQ11" s="47">
        <f t="shared" si="15"/>
        <v>0.006968641114982578</v>
      </c>
      <c r="AR11" s="47">
        <f t="shared" si="16"/>
        <v>0.036585365853658534</v>
      </c>
      <c r="AS11" s="47">
        <f t="shared" si="17"/>
        <v>0.06445993031358885</v>
      </c>
      <c r="AT11" s="47">
        <f t="shared" si="18"/>
        <v>0.13937282229965156</v>
      </c>
      <c r="AU11" s="47">
        <f t="shared" si="19"/>
        <v>0.008710801393728223</v>
      </c>
      <c r="AV11" s="48">
        <f t="shared" si="20"/>
        <v>0.003484320557491289</v>
      </c>
      <c r="AW11" s="49">
        <f t="shared" si="21"/>
        <v>1.0000000000000002</v>
      </c>
    </row>
    <row r="12" spans="1:49" ht="12.75">
      <c r="A12" s="93">
        <v>4</v>
      </c>
      <c r="B12" s="44">
        <v>2</v>
      </c>
      <c r="C12" s="28">
        <v>90</v>
      </c>
      <c r="D12" s="28">
        <v>48</v>
      </c>
      <c r="E12" s="28">
        <v>42</v>
      </c>
      <c r="F12" s="28">
        <v>14</v>
      </c>
      <c r="G12" s="28">
        <v>24</v>
      </c>
      <c r="H12" s="28">
        <v>16</v>
      </c>
      <c r="I12" s="28">
        <v>27</v>
      </c>
      <c r="J12" s="28">
        <v>3</v>
      </c>
      <c r="K12" s="28">
        <v>22</v>
      </c>
      <c r="L12" s="28">
        <v>5</v>
      </c>
      <c r="M12" s="28">
        <v>36</v>
      </c>
      <c r="N12" s="28">
        <v>46</v>
      </c>
      <c r="O12" s="28">
        <v>53</v>
      </c>
      <c r="P12" s="28">
        <v>12</v>
      </c>
      <c r="Q12" s="28">
        <v>11</v>
      </c>
      <c r="R12" s="28">
        <v>65</v>
      </c>
      <c r="S12" s="28">
        <v>19</v>
      </c>
      <c r="T12" s="28">
        <v>8</v>
      </c>
      <c r="U12" s="27">
        <v>0</v>
      </c>
      <c r="V12" s="45">
        <f t="shared" si="0"/>
        <v>541</v>
      </c>
      <c r="W12" s="20">
        <v>4</v>
      </c>
      <c r="X12" s="44">
        <f t="shared" si="1"/>
        <v>545</v>
      </c>
      <c r="Y12" s="94"/>
      <c r="AB12" s="43">
        <v>4</v>
      </c>
      <c r="AC12" s="44">
        <v>2</v>
      </c>
      <c r="AD12" s="47">
        <f t="shared" si="2"/>
        <v>0.16635859519408502</v>
      </c>
      <c r="AE12" s="47">
        <f t="shared" si="3"/>
        <v>0.08872458410351201</v>
      </c>
      <c r="AF12" s="47">
        <f t="shared" si="4"/>
        <v>0.07763401109057301</v>
      </c>
      <c r="AG12" s="47">
        <f t="shared" si="5"/>
        <v>0.025878003696857672</v>
      </c>
      <c r="AH12" s="47">
        <f t="shared" si="6"/>
        <v>0.04436229205175601</v>
      </c>
      <c r="AI12" s="47">
        <f t="shared" si="7"/>
        <v>0.029574861367837338</v>
      </c>
      <c r="AJ12" s="47">
        <f t="shared" si="8"/>
        <v>0.04990757855822551</v>
      </c>
      <c r="AK12" s="47">
        <f t="shared" si="9"/>
        <v>0.005545286506469501</v>
      </c>
      <c r="AL12" s="47">
        <f t="shared" si="10"/>
        <v>0.04066543438077634</v>
      </c>
      <c r="AM12" s="47">
        <f t="shared" si="11"/>
        <v>0.009242144177449169</v>
      </c>
      <c r="AN12" s="47">
        <f t="shared" si="12"/>
        <v>0.066543438077634</v>
      </c>
      <c r="AO12" s="47">
        <f t="shared" si="13"/>
        <v>0.08502772643253234</v>
      </c>
      <c r="AP12" s="47">
        <f t="shared" si="14"/>
        <v>0.09796672828096119</v>
      </c>
      <c r="AQ12" s="47">
        <f t="shared" si="15"/>
        <v>0.022181146025878003</v>
      </c>
      <c r="AR12" s="47">
        <f t="shared" si="16"/>
        <v>0.02033271719038817</v>
      </c>
      <c r="AS12" s="47">
        <f t="shared" si="17"/>
        <v>0.12014787430683918</v>
      </c>
      <c r="AT12" s="47">
        <f t="shared" si="18"/>
        <v>0.03512014787430684</v>
      </c>
      <c r="AU12" s="47">
        <f t="shared" si="19"/>
        <v>0.014787430683918669</v>
      </c>
      <c r="AV12" s="48">
        <f t="shared" si="20"/>
        <v>0</v>
      </c>
      <c r="AW12" s="49">
        <f t="shared" si="21"/>
        <v>0.9999999999999999</v>
      </c>
    </row>
    <row r="13" spans="1:49" s="51" customFormat="1" ht="12.75">
      <c r="A13" s="95">
        <v>4</v>
      </c>
      <c r="B13" s="24">
        <v>3</v>
      </c>
      <c r="C13" s="36">
        <v>20</v>
      </c>
      <c r="D13" s="36">
        <v>14</v>
      </c>
      <c r="E13" s="36">
        <v>19</v>
      </c>
      <c r="F13" s="36">
        <v>9</v>
      </c>
      <c r="G13" s="36">
        <v>10</v>
      </c>
      <c r="H13" s="36">
        <v>3</v>
      </c>
      <c r="I13" s="36">
        <v>4</v>
      </c>
      <c r="J13" s="36">
        <v>0</v>
      </c>
      <c r="K13" s="36">
        <v>5</v>
      </c>
      <c r="L13" s="36">
        <v>0</v>
      </c>
      <c r="M13" s="36">
        <v>23</v>
      </c>
      <c r="N13" s="36">
        <v>4</v>
      </c>
      <c r="O13" s="36">
        <v>11</v>
      </c>
      <c r="P13" s="36">
        <v>4</v>
      </c>
      <c r="Q13" s="36">
        <v>6</v>
      </c>
      <c r="R13" s="36">
        <v>9</v>
      </c>
      <c r="S13" s="36">
        <v>23</v>
      </c>
      <c r="T13" s="36">
        <v>1</v>
      </c>
      <c r="U13" s="35">
        <v>0</v>
      </c>
      <c r="V13" s="22">
        <f t="shared" si="0"/>
        <v>165</v>
      </c>
      <c r="W13" s="33">
        <v>0</v>
      </c>
      <c r="X13" s="24">
        <f t="shared" si="1"/>
        <v>165</v>
      </c>
      <c r="Y13" s="96">
        <f>SUM(X11:X13)</f>
        <v>1287</v>
      </c>
      <c r="AB13" s="23">
        <v>4</v>
      </c>
      <c r="AC13" s="24">
        <v>3</v>
      </c>
      <c r="AD13" s="52">
        <f t="shared" si="2"/>
        <v>0.12121212121212122</v>
      </c>
      <c r="AE13" s="52">
        <f t="shared" si="3"/>
        <v>0.08484848484848485</v>
      </c>
      <c r="AF13" s="52">
        <f t="shared" si="4"/>
        <v>0.11515151515151516</v>
      </c>
      <c r="AG13" s="52">
        <f t="shared" si="5"/>
        <v>0.05454545454545454</v>
      </c>
      <c r="AH13" s="52">
        <f t="shared" si="6"/>
        <v>0.06060606060606061</v>
      </c>
      <c r="AI13" s="52">
        <f t="shared" si="7"/>
        <v>0.01818181818181818</v>
      </c>
      <c r="AJ13" s="52">
        <f t="shared" si="8"/>
        <v>0.024242424242424242</v>
      </c>
      <c r="AK13" s="52">
        <f t="shared" si="9"/>
        <v>0</v>
      </c>
      <c r="AL13" s="52">
        <f t="shared" si="10"/>
        <v>0.030303030303030304</v>
      </c>
      <c r="AM13" s="52">
        <f t="shared" si="11"/>
        <v>0</v>
      </c>
      <c r="AN13" s="52">
        <f t="shared" si="12"/>
        <v>0.1393939393939394</v>
      </c>
      <c r="AO13" s="52">
        <f t="shared" si="13"/>
        <v>0.024242424242424242</v>
      </c>
      <c r="AP13" s="52">
        <f t="shared" si="14"/>
        <v>0.06666666666666667</v>
      </c>
      <c r="AQ13" s="52">
        <f t="shared" si="15"/>
        <v>0.024242424242424242</v>
      </c>
      <c r="AR13" s="52">
        <f t="shared" si="16"/>
        <v>0.03636363636363636</v>
      </c>
      <c r="AS13" s="52">
        <f t="shared" si="17"/>
        <v>0.05454545454545454</v>
      </c>
      <c r="AT13" s="52">
        <f t="shared" si="18"/>
        <v>0.1393939393939394</v>
      </c>
      <c r="AU13" s="52">
        <f t="shared" si="19"/>
        <v>0.006060606060606061</v>
      </c>
      <c r="AV13" s="53">
        <f t="shared" si="20"/>
        <v>0</v>
      </c>
      <c r="AW13" s="54">
        <f t="shared" si="21"/>
        <v>1.0000000000000002</v>
      </c>
    </row>
    <row r="14" spans="1:49" ht="12.75">
      <c r="A14" s="93">
        <v>5</v>
      </c>
      <c r="B14" s="44">
        <v>1</v>
      </c>
      <c r="C14" s="28">
        <v>81</v>
      </c>
      <c r="D14" s="28">
        <v>64</v>
      </c>
      <c r="E14" s="28">
        <v>36</v>
      </c>
      <c r="F14" s="28">
        <v>18</v>
      </c>
      <c r="G14" s="28">
        <v>21</v>
      </c>
      <c r="H14" s="28">
        <v>11</v>
      </c>
      <c r="I14" s="28">
        <v>8</v>
      </c>
      <c r="J14" s="28">
        <v>2</v>
      </c>
      <c r="K14" s="28">
        <v>14</v>
      </c>
      <c r="L14" s="28">
        <v>3</v>
      </c>
      <c r="M14" s="28">
        <v>55</v>
      </c>
      <c r="N14" s="28">
        <v>26</v>
      </c>
      <c r="O14" s="28">
        <v>74</v>
      </c>
      <c r="P14" s="28">
        <v>5</v>
      </c>
      <c r="Q14" s="28">
        <v>20</v>
      </c>
      <c r="R14" s="28">
        <v>50</v>
      </c>
      <c r="S14" s="28">
        <v>37</v>
      </c>
      <c r="T14" s="28">
        <v>12</v>
      </c>
      <c r="U14" s="27">
        <v>1</v>
      </c>
      <c r="V14" s="45">
        <f t="shared" si="0"/>
        <v>538</v>
      </c>
      <c r="W14" s="20">
        <v>11</v>
      </c>
      <c r="X14" s="44">
        <f t="shared" si="1"/>
        <v>549</v>
      </c>
      <c r="Y14" s="94"/>
      <c r="AB14" s="43">
        <v>5</v>
      </c>
      <c r="AC14" s="44">
        <v>1</v>
      </c>
      <c r="AD14" s="47">
        <f t="shared" si="2"/>
        <v>0.15055762081784388</v>
      </c>
      <c r="AE14" s="47">
        <f t="shared" si="3"/>
        <v>0.11895910780669144</v>
      </c>
      <c r="AF14" s="47">
        <f t="shared" si="4"/>
        <v>0.06691449814126393</v>
      </c>
      <c r="AG14" s="47">
        <f t="shared" si="5"/>
        <v>0.03345724907063197</v>
      </c>
      <c r="AH14" s="47">
        <f t="shared" si="6"/>
        <v>0.03903345724907063</v>
      </c>
      <c r="AI14" s="47">
        <f t="shared" si="7"/>
        <v>0.020446096654275093</v>
      </c>
      <c r="AJ14" s="47">
        <f t="shared" si="8"/>
        <v>0.01486988847583643</v>
      </c>
      <c r="AK14" s="47">
        <f t="shared" si="9"/>
        <v>0.0037174721189591076</v>
      </c>
      <c r="AL14" s="47">
        <f t="shared" si="10"/>
        <v>0.026022304832713755</v>
      </c>
      <c r="AM14" s="47">
        <f t="shared" si="11"/>
        <v>0.0055762081784386614</v>
      </c>
      <c r="AN14" s="47">
        <f t="shared" si="12"/>
        <v>0.10223048327137546</v>
      </c>
      <c r="AO14" s="47">
        <f t="shared" si="13"/>
        <v>0.048327137546468404</v>
      </c>
      <c r="AP14" s="47">
        <f t="shared" si="14"/>
        <v>0.137546468401487</v>
      </c>
      <c r="AQ14" s="47">
        <f t="shared" si="15"/>
        <v>0.00929368029739777</v>
      </c>
      <c r="AR14" s="47">
        <f t="shared" si="16"/>
        <v>0.03717472118959108</v>
      </c>
      <c r="AS14" s="47">
        <f t="shared" si="17"/>
        <v>0.09293680297397769</v>
      </c>
      <c r="AT14" s="47">
        <f t="shared" si="18"/>
        <v>0.0687732342007435</v>
      </c>
      <c r="AU14" s="47">
        <f t="shared" si="19"/>
        <v>0.022304832713754646</v>
      </c>
      <c r="AV14" s="48">
        <f t="shared" si="20"/>
        <v>0.0018587360594795538</v>
      </c>
      <c r="AW14" s="49">
        <f t="shared" si="21"/>
        <v>0.9999999999999999</v>
      </c>
    </row>
    <row r="15" spans="1:49" ht="12.75">
      <c r="A15" s="93">
        <v>5</v>
      </c>
      <c r="B15" s="44">
        <v>2</v>
      </c>
      <c r="C15" s="28">
        <v>64</v>
      </c>
      <c r="D15" s="28">
        <v>80</v>
      </c>
      <c r="E15" s="28">
        <v>75</v>
      </c>
      <c r="F15" s="28">
        <v>37</v>
      </c>
      <c r="G15" s="28">
        <v>26</v>
      </c>
      <c r="H15" s="28">
        <v>6</v>
      </c>
      <c r="I15" s="28">
        <v>1</v>
      </c>
      <c r="J15" s="28">
        <v>0</v>
      </c>
      <c r="K15" s="28">
        <v>29</v>
      </c>
      <c r="L15" s="28">
        <v>9</v>
      </c>
      <c r="M15" s="28">
        <v>61</v>
      </c>
      <c r="N15" s="28">
        <v>12</v>
      </c>
      <c r="O15" s="28">
        <v>78</v>
      </c>
      <c r="P15" s="28">
        <v>11</v>
      </c>
      <c r="Q15" s="28">
        <v>11</v>
      </c>
      <c r="R15" s="28">
        <v>37</v>
      </c>
      <c r="S15" s="28">
        <v>65</v>
      </c>
      <c r="T15" s="28">
        <v>2</v>
      </c>
      <c r="U15" s="27">
        <v>0</v>
      </c>
      <c r="V15" s="45">
        <f t="shared" si="0"/>
        <v>604</v>
      </c>
      <c r="W15" s="20">
        <v>14</v>
      </c>
      <c r="X15" s="44">
        <f t="shared" si="1"/>
        <v>618</v>
      </c>
      <c r="Y15" s="94"/>
      <c r="AB15" s="43">
        <v>5</v>
      </c>
      <c r="AC15" s="44">
        <v>2</v>
      </c>
      <c r="AD15" s="47">
        <f t="shared" si="2"/>
        <v>0.10596026490066225</v>
      </c>
      <c r="AE15" s="47">
        <f t="shared" si="3"/>
        <v>0.13245033112582782</v>
      </c>
      <c r="AF15" s="47">
        <f t="shared" si="4"/>
        <v>0.12417218543046357</v>
      </c>
      <c r="AG15" s="47">
        <f t="shared" si="5"/>
        <v>0.061258278145695365</v>
      </c>
      <c r="AH15" s="47">
        <f t="shared" si="6"/>
        <v>0.04304635761589404</v>
      </c>
      <c r="AI15" s="47">
        <f t="shared" si="7"/>
        <v>0.009933774834437087</v>
      </c>
      <c r="AJ15" s="47">
        <f t="shared" si="8"/>
        <v>0.0016556291390728477</v>
      </c>
      <c r="AK15" s="47">
        <f t="shared" si="9"/>
        <v>0</v>
      </c>
      <c r="AL15" s="47">
        <f t="shared" si="10"/>
        <v>0.048013245033112585</v>
      </c>
      <c r="AM15" s="47">
        <f t="shared" si="11"/>
        <v>0.014900662251655629</v>
      </c>
      <c r="AN15" s="47">
        <f t="shared" si="12"/>
        <v>0.10099337748344371</v>
      </c>
      <c r="AO15" s="47">
        <f t="shared" si="13"/>
        <v>0.019867549668874173</v>
      </c>
      <c r="AP15" s="47">
        <f t="shared" si="14"/>
        <v>0.1291390728476821</v>
      </c>
      <c r="AQ15" s="47">
        <f t="shared" si="15"/>
        <v>0.018211920529801324</v>
      </c>
      <c r="AR15" s="47">
        <f t="shared" si="16"/>
        <v>0.018211920529801324</v>
      </c>
      <c r="AS15" s="47">
        <f t="shared" si="17"/>
        <v>0.061258278145695365</v>
      </c>
      <c r="AT15" s="47">
        <f t="shared" si="18"/>
        <v>0.1076158940397351</v>
      </c>
      <c r="AU15" s="47">
        <f t="shared" si="19"/>
        <v>0.0033112582781456954</v>
      </c>
      <c r="AV15" s="48">
        <f t="shared" si="20"/>
        <v>0</v>
      </c>
      <c r="AW15" s="49">
        <f t="shared" si="21"/>
        <v>1</v>
      </c>
    </row>
    <row r="16" spans="1:49" s="51" customFormat="1" ht="12.75">
      <c r="A16" s="95">
        <v>5</v>
      </c>
      <c r="B16" s="24">
        <v>3</v>
      </c>
      <c r="C16" s="36">
        <v>65</v>
      </c>
      <c r="D16" s="36">
        <v>203</v>
      </c>
      <c r="E16" s="36">
        <v>42</v>
      </c>
      <c r="F16" s="36">
        <v>24</v>
      </c>
      <c r="G16" s="36">
        <v>19</v>
      </c>
      <c r="H16" s="36">
        <v>8</v>
      </c>
      <c r="I16" s="36">
        <v>2</v>
      </c>
      <c r="J16" s="36">
        <v>0</v>
      </c>
      <c r="K16" s="36">
        <v>27</v>
      </c>
      <c r="L16" s="36">
        <v>3</v>
      </c>
      <c r="M16" s="36">
        <v>29</v>
      </c>
      <c r="N16" s="36">
        <v>13</v>
      </c>
      <c r="O16" s="36">
        <v>66</v>
      </c>
      <c r="P16" s="36">
        <v>7</v>
      </c>
      <c r="Q16" s="36">
        <v>39</v>
      </c>
      <c r="R16" s="36">
        <v>49</v>
      </c>
      <c r="S16" s="36">
        <v>38</v>
      </c>
      <c r="T16" s="36">
        <v>3</v>
      </c>
      <c r="U16" s="35">
        <v>2</v>
      </c>
      <c r="V16" s="22">
        <f t="shared" si="0"/>
        <v>639</v>
      </c>
      <c r="W16" s="33">
        <v>7</v>
      </c>
      <c r="X16" s="24">
        <f t="shared" si="1"/>
        <v>646</v>
      </c>
      <c r="Y16" s="96">
        <f>SUM(X14:X16)</f>
        <v>1813</v>
      </c>
      <c r="AB16" s="23">
        <v>5</v>
      </c>
      <c r="AC16" s="24">
        <v>3</v>
      </c>
      <c r="AD16" s="52">
        <f t="shared" si="2"/>
        <v>0.10172143974960876</v>
      </c>
      <c r="AE16" s="52">
        <f t="shared" si="3"/>
        <v>0.31768388106416273</v>
      </c>
      <c r="AF16" s="52">
        <f t="shared" si="4"/>
        <v>0.06572769953051644</v>
      </c>
      <c r="AG16" s="52">
        <f t="shared" si="5"/>
        <v>0.03755868544600939</v>
      </c>
      <c r="AH16" s="52">
        <f t="shared" si="6"/>
        <v>0.0297339593114241</v>
      </c>
      <c r="AI16" s="52">
        <f t="shared" si="7"/>
        <v>0.012519561815336464</v>
      </c>
      <c r="AJ16" s="52">
        <f t="shared" si="8"/>
        <v>0.003129890453834116</v>
      </c>
      <c r="AK16" s="52">
        <f t="shared" si="9"/>
        <v>0</v>
      </c>
      <c r="AL16" s="52">
        <f t="shared" si="10"/>
        <v>0.04225352112676056</v>
      </c>
      <c r="AM16" s="52">
        <f t="shared" si="11"/>
        <v>0.004694835680751174</v>
      </c>
      <c r="AN16" s="52">
        <f t="shared" si="12"/>
        <v>0.04538341158059468</v>
      </c>
      <c r="AO16" s="52">
        <f t="shared" si="13"/>
        <v>0.02034428794992175</v>
      </c>
      <c r="AP16" s="52">
        <f t="shared" si="14"/>
        <v>0.10328638497652583</v>
      </c>
      <c r="AQ16" s="52">
        <f t="shared" si="15"/>
        <v>0.010954616588419406</v>
      </c>
      <c r="AR16" s="52">
        <f t="shared" si="16"/>
        <v>0.06103286384976526</v>
      </c>
      <c r="AS16" s="52">
        <f t="shared" si="17"/>
        <v>0.07668231611893583</v>
      </c>
      <c r="AT16" s="52">
        <f t="shared" si="18"/>
        <v>0.0594679186228482</v>
      </c>
      <c r="AU16" s="52">
        <f t="shared" si="19"/>
        <v>0.004694835680751174</v>
      </c>
      <c r="AV16" s="53">
        <f t="shared" si="20"/>
        <v>0.003129890453834116</v>
      </c>
      <c r="AW16" s="54">
        <f t="shared" si="21"/>
        <v>0.9999999999999999</v>
      </c>
    </row>
    <row r="17" spans="1:49" ht="12.75">
      <c r="A17" s="93">
        <v>6</v>
      </c>
      <c r="B17" s="44">
        <v>1</v>
      </c>
      <c r="C17" s="28">
        <v>89</v>
      </c>
      <c r="D17" s="28">
        <v>30</v>
      </c>
      <c r="E17" s="28">
        <v>23</v>
      </c>
      <c r="F17" s="28">
        <v>19</v>
      </c>
      <c r="G17" s="28">
        <v>21</v>
      </c>
      <c r="H17" s="28">
        <v>28</v>
      </c>
      <c r="I17" s="28">
        <v>2</v>
      </c>
      <c r="J17" s="28">
        <v>0</v>
      </c>
      <c r="K17" s="28">
        <v>13</v>
      </c>
      <c r="L17" s="28">
        <v>0</v>
      </c>
      <c r="M17" s="28">
        <v>27</v>
      </c>
      <c r="N17" s="28">
        <v>96</v>
      </c>
      <c r="O17" s="28">
        <v>31</v>
      </c>
      <c r="P17" s="28">
        <v>6</v>
      </c>
      <c r="Q17" s="28">
        <v>57</v>
      </c>
      <c r="R17" s="28">
        <v>58</v>
      </c>
      <c r="S17" s="28">
        <v>50</v>
      </c>
      <c r="T17" s="28">
        <v>6</v>
      </c>
      <c r="U17" s="27">
        <v>3</v>
      </c>
      <c r="V17" s="45">
        <f t="shared" si="0"/>
        <v>559</v>
      </c>
      <c r="W17" s="20">
        <v>6</v>
      </c>
      <c r="X17" s="44">
        <f t="shared" si="1"/>
        <v>565</v>
      </c>
      <c r="Y17" s="94"/>
      <c r="AB17" s="43">
        <v>6</v>
      </c>
      <c r="AC17" s="44">
        <v>1</v>
      </c>
      <c r="AD17" s="47">
        <f t="shared" si="2"/>
        <v>0.1592128801431127</v>
      </c>
      <c r="AE17" s="47">
        <f t="shared" si="3"/>
        <v>0.05366726296958855</v>
      </c>
      <c r="AF17" s="47">
        <f t="shared" si="4"/>
        <v>0.04114490161001789</v>
      </c>
      <c r="AG17" s="47">
        <f t="shared" si="5"/>
        <v>0.03398926654740608</v>
      </c>
      <c r="AH17" s="47">
        <f t="shared" si="6"/>
        <v>0.03756708407871199</v>
      </c>
      <c r="AI17" s="47">
        <f t="shared" si="7"/>
        <v>0.05008944543828265</v>
      </c>
      <c r="AJ17" s="47">
        <f t="shared" si="8"/>
        <v>0.0035778175313059034</v>
      </c>
      <c r="AK17" s="47">
        <f t="shared" si="9"/>
        <v>0</v>
      </c>
      <c r="AL17" s="47">
        <f t="shared" si="10"/>
        <v>0.023255813953488372</v>
      </c>
      <c r="AM17" s="47">
        <f t="shared" si="11"/>
        <v>0</v>
      </c>
      <c r="AN17" s="47">
        <f t="shared" si="12"/>
        <v>0.04830053667262969</v>
      </c>
      <c r="AO17" s="47">
        <f t="shared" si="13"/>
        <v>0.17173524150268335</v>
      </c>
      <c r="AP17" s="47">
        <f t="shared" si="14"/>
        <v>0.055456171735241505</v>
      </c>
      <c r="AQ17" s="47">
        <f t="shared" si="15"/>
        <v>0.01073345259391771</v>
      </c>
      <c r="AR17" s="47">
        <f t="shared" si="16"/>
        <v>0.10196779964221825</v>
      </c>
      <c r="AS17" s="47">
        <f t="shared" si="17"/>
        <v>0.1037567084078712</v>
      </c>
      <c r="AT17" s="47">
        <f t="shared" si="18"/>
        <v>0.08944543828264759</v>
      </c>
      <c r="AU17" s="47">
        <f t="shared" si="19"/>
        <v>0.01073345259391771</v>
      </c>
      <c r="AV17" s="48">
        <f t="shared" si="20"/>
        <v>0.005366726296958855</v>
      </c>
      <c r="AW17" s="49">
        <f t="shared" si="21"/>
        <v>1</v>
      </c>
    </row>
    <row r="18" spans="1:49" ht="12.75">
      <c r="A18" s="93">
        <v>6</v>
      </c>
      <c r="B18" s="44">
        <v>2</v>
      </c>
      <c r="C18" s="28">
        <v>68</v>
      </c>
      <c r="D18" s="28">
        <v>45</v>
      </c>
      <c r="E18" s="28">
        <v>30</v>
      </c>
      <c r="F18" s="28">
        <v>24</v>
      </c>
      <c r="G18" s="28">
        <v>31</v>
      </c>
      <c r="H18" s="28">
        <v>19</v>
      </c>
      <c r="I18" s="28">
        <v>5</v>
      </c>
      <c r="J18" s="28">
        <v>1</v>
      </c>
      <c r="K18" s="28">
        <v>11</v>
      </c>
      <c r="L18" s="28">
        <v>1</v>
      </c>
      <c r="M18" s="28">
        <v>48</v>
      </c>
      <c r="N18" s="28">
        <v>26</v>
      </c>
      <c r="O18" s="28">
        <v>27</v>
      </c>
      <c r="P18" s="28">
        <v>7</v>
      </c>
      <c r="Q18" s="28">
        <v>13</v>
      </c>
      <c r="R18" s="28">
        <v>31</v>
      </c>
      <c r="S18" s="28">
        <v>14</v>
      </c>
      <c r="T18" s="28">
        <v>4</v>
      </c>
      <c r="U18" s="27">
        <v>1</v>
      </c>
      <c r="V18" s="45">
        <f t="shared" si="0"/>
        <v>406</v>
      </c>
      <c r="W18" s="20">
        <v>2</v>
      </c>
      <c r="X18" s="44">
        <f t="shared" si="1"/>
        <v>408</v>
      </c>
      <c r="Y18" s="94"/>
      <c r="AB18" s="43">
        <v>6</v>
      </c>
      <c r="AC18" s="44">
        <v>2</v>
      </c>
      <c r="AD18" s="47">
        <f t="shared" si="2"/>
        <v>0.16748768472906403</v>
      </c>
      <c r="AE18" s="47">
        <f t="shared" si="3"/>
        <v>0.11083743842364532</v>
      </c>
      <c r="AF18" s="47">
        <f t="shared" si="4"/>
        <v>0.07389162561576355</v>
      </c>
      <c r="AG18" s="47">
        <f t="shared" si="5"/>
        <v>0.059113300492610835</v>
      </c>
      <c r="AH18" s="47">
        <f t="shared" si="6"/>
        <v>0.07635467980295567</v>
      </c>
      <c r="AI18" s="47">
        <f t="shared" si="7"/>
        <v>0.046798029556650245</v>
      </c>
      <c r="AJ18" s="47">
        <f t="shared" si="8"/>
        <v>0.012315270935960592</v>
      </c>
      <c r="AK18" s="47">
        <f t="shared" si="9"/>
        <v>0.0024630541871921183</v>
      </c>
      <c r="AL18" s="47">
        <f t="shared" si="10"/>
        <v>0.027093596059113302</v>
      </c>
      <c r="AM18" s="47">
        <f t="shared" si="11"/>
        <v>0.0024630541871921183</v>
      </c>
      <c r="AN18" s="47">
        <f t="shared" si="12"/>
        <v>0.11822660098522167</v>
      </c>
      <c r="AO18" s="47">
        <f t="shared" si="13"/>
        <v>0.06403940886699508</v>
      </c>
      <c r="AP18" s="47">
        <f t="shared" si="14"/>
        <v>0.0665024630541872</v>
      </c>
      <c r="AQ18" s="47">
        <f t="shared" si="15"/>
        <v>0.017241379310344827</v>
      </c>
      <c r="AR18" s="47">
        <f t="shared" si="16"/>
        <v>0.03201970443349754</v>
      </c>
      <c r="AS18" s="47">
        <f t="shared" si="17"/>
        <v>0.07635467980295567</v>
      </c>
      <c r="AT18" s="47">
        <f t="shared" si="18"/>
        <v>0.034482758620689655</v>
      </c>
      <c r="AU18" s="47">
        <f t="shared" si="19"/>
        <v>0.009852216748768473</v>
      </c>
      <c r="AV18" s="48">
        <f t="shared" si="20"/>
        <v>0.0024630541871921183</v>
      </c>
      <c r="AW18" s="49">
        <f t="shared" si="21"/>
        <v>1.0000000000000002</v>
      </c>
    </row>
    <row r="19" spans="1:49" s="51" customFormat="1" ht="12.75">
      <c r="A19" s="95">
        <v>6</v>
      </c>
      <c r="B19" s="24">
        <v>3</v>
      </c>
      <c r="C19" s="36">
        <v>59</v>
      </c>
      <c r="D19" s="36">
        <v>49</v>
      </c>
      <c r="E19" s="36">
        <v>35</v>
      </c>
      <c r="F19" s="36">
        <v>37</v>
      </c>
      <c r="G19" s="36">
        <v>28</v>
      </c>
      <c r="H19" s="36">
        <v>78</v>
      </c>
      <c r="I19" s="36">
        <v>6</v>
      </c>
      <c r="J19" s="36">
        <v>0</v>
      </c>
      <c r="K19" s="36">
        <v>31</v>
      </c>
      <c r="L19" s="36">
        <v>1</v>
      </c>
      <c r="M19" s="36">
        <v>29</v>
      </c>
      <c r="N19" s="36">
        <v>77</v>
      </c>
      <c r="O19" s="36">
        <v>20</v>
      </c>
      <c r="P19" s="36">
        <v>5</v>
      </c>
      <c r="Q19" s="36">
        <v>33</v>
      </c>
      <c r="R19" s="36">
        <v>56</v>
      </c>
      <c r="S19" s="36">
        <v>20</v>
      </c>
      <c r="T19" s="36">
        <v>6</v>
      </c>
      <c r="U19" s="35">
        <v>1</v>
      </c>
      <c r="V19" s="22">
        <f t="shared" si="0"/>
        <v>571</v>
      </c>
      <c r="W19" s="33">
        <v>8</v>
      </c>
      <c r="X19" s="24">
        <f t="shared" si="1"/>
        <v>579</v>
      </c>
      <c r="Y19" s="96">
        <f>SUM(X17:X19)</f>
        <v>1552</v>
      </c>
      <c r="AB19" s="23">
        <v>6</v>
      </c>
      <c r="AC19" s="24">
        <v>3</v>
      </c>
      <c r="AD19" s="52">
        <f t="shared" si="2"/>
        <v>0.10332749562171628</v>
      </c>
      <c r="AE19" s="52">
        <f t="shared" si="3"/>
        <v>0.08581436077057793</v>
      </c>
      <c r="AF19" s="52">
        <f t="shared" si="4"/>
        <v>0.06129597197898424</v>
      </c>
      <c r="AG19" s="52">
        <f t="shared" si="5"/>
        <v>0.0647985989492119</v>
      </c>
      <c r="AH19" s="52">
        <f t="shared" si="6"/>
        <v>0.04903677758318739</v>
      </c>
      <c r="AI19" s="52">
        <f t="shared" si="7"/>
        <v>0.13660245183887915</v>
      </c>
      <c r="AJ19" s="52">
        <f t="shared" si="8"/>
        <v>0.010507880910683012</v>
      </c>
      <c r="AK19" s="52">
        <f t="shared" si="9"/>
        <v>0</v>
      </c>
      <c r="AL19" s="52">
        <f t="shared" si="10"/>
        <v>0.0542907180385289</v>
      </c>
      <c r="AM19" s="52">
        <f t="shared" si="11"/>
        <v>0.0017513134851138354</v>
      </c>
      <c r="AN19" s="52">
        <f t="shared" si="12"/>
        <v>0.050788091068301226</v>
      </c>
      <c r="AO19" s="52">
        <f t="shared" si="13"/>
        <v>0.13485113835376533</v>
      </c>
      <c r="AP19" s="52">
        <f t="shared" si="14"/>
        <v>0.03502626970227671</v>
      </c>
      <c r="AQ19" s="52">
        <f t="shared" si="15"/>
        <v>0.008756567425569177</v>
      </c>
      <c r="AR19" s="52">
        <f t="shared" si="16"/>
        <v>0.05779334500875657</v>
      </c>
      <c r="AS19" s="52">
        <f t="shared" si="17"/>
        <v>0.09807355516637478</v>
      </c>
      <c r="AT19" s="52">
        <f t="shared" si="18"/>
        <v>0.03502626970227671</v>
      </c>
      <c r="AU19" s="52">
        <f t="shared" si="19"/>
        <v>0.010507880910683012</v>
      </c>
      <c r="AV19" s="53">
        <f t="shared" si="20"/>
        <v>0.0017513134851138354</v>
      </c>
      <c r="AW19" s="54">
        <f t="shared" si="21"/>
        <v>1</v>
      </c>
    </row>
    <row r="20" spans="1:49" ht="12.75">
      <c r="A20" s="93">
        <v>7</v>
      </c>
      <c r="B20" s="44">
        <v>1</v>
      </c>
      <c r="C20" s="28">
        <v>70</v>
      </c>
      <c r="D20" s="28">
        <v>80</v>
      </c>
      <c r="E20" s="28">
        <v>67</v>
      </c>
      <c r="F20" s="28">
        <v>71</v>
      </c>
      <c r="G20" s="28">
        <v>12</v>
      </c>
      <c r="H20" s="28">
        <v>10</v>
      </c>
      <c r="I20" s="28">
        <v>0</v>
      </c>
      <c r="J20" s="28">
        <v>1</v>
      </c>
      <c r="K20" s="28">
        <v>41</v>
      </c>
      <c r="L20" s="28">
        <v>3</v>
      </c>
      <c r="M20" s="28">
        <v>17</v>
      </c>
      <c r="N20" s="28">
        <v>59</v>
      </c>
      <c r="O20" s="28">
        <v>17</v>
      </c>
      <c r="P20" s="28">
        <v>7</v>
      </c>
      <c r="Q20" s="28">
        <v>3</v>
      </c>
      <c r="R20" s="28">
        <v>54</v>
      </c>
      <c r="S20" s="28">
        <v>12</v>
      </c>
      <c r="T20" s="28">
        <v>7</v>
      </c>
      <c r="U20" s="27">
        <v>0</v>
      </c>
      <c r="V20" s="45">
        <f t="shared" si="0"/>
        <v>531</v>
      </c>
      <c r="W20" s="20">
        <v>0</v>
      </c>
      <c r="X20" s="44">
        <f t="shared" si="1"/>
        <v>531</v>
      </c>
      <c r="Y20" s="94"/>
      <c r="AB20" s="43">
        <v>7</v>
      </c>
      <c r="AC20" s="44">
        <v>1</v>
      </c>
      <c r="AD20" s="47">
        <f t="shared" si="2"/>
        <v>0.1318267419962335</v>
      </c>
      <c r="AE20" s="47">
        <f t="shared" si="3"/>
        <v>0.15065913370998116</v>
      </c>
      <c r="AF20" s="47">
        <f t="shared" si="4"/>
        <v>0.12617702448210924</v>
      </c>
      <c r="AG20" s="47">
        <f t="shared" si="5"/>
        <v>0.1337099811676083</v>
      </c>
      <c r="AH20" s="47">
        <f t="shared" si="6"/>
        <v>0.022598870056497175</v>
      </c>
      <c r="AI20" s="47">
        <f t="shared" si="7"/>
        <v>0.018832391713747645</v>
      </c>
      <c r="AJ20" s="47">
        <f t="shared" si="8"/>
        <v>0</v>
      </c>
      <c r="AK20" s="47">
        <f t="shared" si="9"/>
        <v>0.0018832391713747645</v>
      </c>
      <c r="AL20" s="47">
        <f t="shared" si="10"/>
        <v>0.07721280602636535</v>
      </c>
      <c r="AM20" s="47">
        <f t="shared" si="11"/>
        <v>0.005649717514124294</v>
      </c>
      <c r="AN20" s="47">
        <f t="shared" si="12"/>
        <v>0.032015065913371</v>
      </c>
      <c r="AO20" s="47">
        <f t="shared" si="13"/>
        <v>0.1111111111111111</v>
      </c>
      <c r="AP20" s="47">
        <f t="shared" si="14"/>
        <v>0.032015065913371</v>
      </c>
      <c r="AQ20" s="47">
        <f t="shared" si="15"/>
        <v>0.013182674199623353</v>
      </c>
      <c r="AR20" s="47">
        <f t="shared" si="16"/>
        <v>0.005649717514124294</v>
      </c>
      <c r="AS20" s="47">
        <f t="shared" si="17"/>
        <v>0.1016949152542373</v>
      </c>
      <c r="AT20" s="47">
        <f t="shared" si="18"/>
        <v>0.022598870056497175</v>
      </c>
      <c r="AU20" s="47">
        <f t="shared" si="19"/>
        <v>0.013182674199623353</v>
      </c>
      <c r="AV20" s="48">
        <f t="shared" si="20"/>
        <v>0</v>
      </c>
      <c r="AW20" s="49">
        <f t="shared" si="21"/>
        <v>0.9999999999999999</v>
      </c>
    </row>
    <row r="21" spans="1:49" ht="12.75">
      <c r="A21" s="93">
        <v>7</v>
      </c>
      <c r="B21" s="44">
        <v>2</v>
      </c>
      <c r="C21" s="28">
        <v>24</v>
      </c>
      <c r="D21" s="28">
        <v>20</v>
      </c>
      <c r="E21" s="28">
        <v>12</v>
      </c>
      <c r="F21" s="28">
        <v>13</v>
      </c>
      <c r="G21" s="28">
        <v>14</v>
      </c>
      <c r="H21" s="28">
        <v>1</v>
      </c>
      <c r="I21" s="28">
        <v>1</v>
      </c>
      <c r="J21" s="28">
        <v>0</v>
      </c>
      <c r="K21" s="28">
        <v>4</v>
      </c>
      <c r="L21" s="28">
        <v>2</v>
      </c>
      <c r="M21" s="28">
        <v>5</v>
      </c>
      <c r="N21" s="28">
        <v>20</v>
      </c>
      <c r="O21" s="28">
        <v>6</v>
      </c>
      <c r="P21" s="28">
        <v>4</v>
      </c>
      <c r="Q21" s="28">
        <v>0</v>
      </c>
      <c r="R21" s="28">
        <v>24</v>
      </c>
      <c r="S21" s="28">
        <v>7</v>
      </c>
      <c r="T21" s="28">
        <v>3</v>
      </c>
      <c r="U21" s="27">
        <v>0</v>
      </c>
      <c r="V21" s="45">
        <f t="shared" si="0"/>
        <v>160</v>
      </c>
      <c r="W21" s="20">
        <v>4</v>
      </c>
      <c r="X21" s="44">
        <f t="shared" si="1"/>
        <v>164</v>
      </c>
      <c r="Y21" s="94"/>
      <c r="AB21" s="43">
        <v>7</v>
      </c>
      <c r="AC21" s="44">
        <v>2</v>
      </c>
      <c r="AD21" s="47">
        <f t="shared" si="2"/>
        <v>0.15</v>
      </c>
      <c r="AE21" s="47">
        <f t="shared" si="3"/>
        <v>0.125</v>
      </c>
      <c r="AF21" s="47">
        <f t="shared" si="4"/>
        <v>0.075</v>
      </c>
      <c r="AG21" s="47">
        <f t="shared" si="5"/>
        <v>0.08125</v>
      </c>
      <c r="AH21" s="47">
        <f t="shared" si="6"/>
        <v>0.0875</v>
      </c>
      <c r="AI21" s="47">
        <f t="shared" si="7"/>
        <v>0.00625</v>
      </c>
      <c r="AJ21" s="47">
        <f t="shared" si="8"/>
        <v>0.00625</v>
      </c>
      <c r="AK21" s="47">
        <f t="shared" si="9"/>
        <v>0</v>
      </c>
      <c r="AL21" s="47">
        <f t="shared" si="10"/>
        <v>0.025</v>
      </c>
      <c r="AM21" s="47">
        <f t="shared" si="11"/>
        <v>0.0125</v>
      </c>
      <c r="AN21" s="47">
        <f t="shared" si="12"/>
        <v>0.03125</v>
      </c>
      <c r="AO21" s="47">
        <f t="shared" si="13"/>
        <v>0.125</v>
      </c>
      <c r="AP21" s="47">
        <f t="shared" si="14"/>
        <v>0.0375</v>
      </c>
      <c r="AQ21" s="47">
        <f t="shared" si="15"/>
        <v>0.025</v>
      </c>
      <c r="AR21" s="47">
        <f t="shared" si="16"/>
        <v>0</v>
      </c>
      <c r="AS21" s="47">
        <f t="shared" si="17"/>
        <v>0.15</v>
      </c>
      <c r="AT21" s="47">
        <f t="shared" si="18"/>
        <v>0.04375</v>
      </c>
      <c r="AU21" s="47">
        <f t="shared" si="19"/>
        <v>0.01875</v>
      </c>
      <c r="AV21" s="48">
        <f t="shared" si="20"/>
        <v>0</v>
      </c>
      <c r="AW21" s="49">
        <f t="shared" si="21"/>
        <v>1</v>
      </c>
    </row>
    <row r="22" spans="1:49" s="51" customFormat="1" ht="12.75">
      <c r="A22" s="95">
        <v>7</v>
      </c>
      <c r="B22" s="24">
        <v>3</v>
      </c>
      <c r="C22" s="36">
        <v>10</v>
      </c>
      <c r="D22" s="36">
        <v>10</v>
      </c>
      <c r="E22" s="36">
        <v>1</v>
      </c>
      <c r="F22" s="36">
        <v>7</v>
      </c>
      <c r="G22" s="36">
        <v>9</v>
      </c>
      <c r="H22" s="36">
        <v>5</v>
      </c>
      <c r="I22" s="36">
        <v>1</v>
      </c>
      <c r="J22" s="36">
        <v>0</v>
      </c>
      <c r="K22" s="36">
        <v>2</v>
      </c>
      <c r="L22" s="36">
        <v>1</v>
      </c>
      <c r="M22" s="36">
        <v>10</v>
      </c>
      <c r="N22" s="36">
        <v>6</v>
      </c>
      <c r="O22" s="36">
        <v>9</v>
      </c>
      <c r="P22" s="36">
        <v>3</v>
      </c>
      <c r="Q22" s="36">
        <v>1</v>
      </c>
      <c r="R22" s="36">
        <v>8</v>
      </c>
      <c r="S22" s="36">
        <v>4</v>
      </c>
      <c r="T22" s="36">
        <v>1</v>
      </c>
      <c r="U22" s="35">
        <v>0</v>
      </c>
      <c r="V22" s="22">
        <f t="shared" si="0"/>
        <v>88</v>
      </c>
      <c r="W22" s="33">
        <v>0</v>
      </c>
      <c r="X22" s="24">
        <f t="shared" si="1"/>
        <v>88</v>
      </c>
      <c r="Y22" s="96">
        <f>SUM(X20:X22)</f>
        <v>783</v>
      </c>
      <c r="AB22" s="23">
        <v>7</v>
      </c>
      <c r="AC22" s="24">
        <v>3</v>
      </c>
      <c r="AD22" s="52">
        <f t="shared" si="2"/>
        <v>0.11363636363636363</v>
      </c>
      <c r="AE22" s="52">
        <f t="shared" si="3"/>
        <v>0.11363636363636363</v>
      </c>
      <c r="AF22" s="52">
        <f t="shared" si="4"/>
        <v>0.011363636363636364</v>
      </c>
      <c r="AG22" s="52">
        <f t="shared" si="5"/>
        <v>0.07954545454545454</v>
      </c>
      <c r="AH22" s="52">
        <f t="shared" si="6"/>
        <v>0.10227272727272728</v>
      </c>
      <c r="AI22" s="52">
        <f t="shared" si="7"/>
        <v>0.056818181818181816</v>
      </c>
      <c r="AJ22" s="52">
        <f t="shared" si="8"/>
        <v>0.011363636363636364</v>
      </c>
      <c r="AK22" s="52">
        <f t="shared" si="9"/>
        <v>0</v>
      </c>
      <c r="AL22" s="52">
        <f t="shared" si="10"/>
        <v>0.022727272727272728</v>
      </c>
      <c r="AM22" s="52">
        <f t="shared" si="11"/>
        <v>0.011363636363636364</v>
      </c>
      <c r="AN22" s="52">
        <f t="shared" si="12"/>
        <v>0.11363636363636363</v>
      </c>
      <c r="AO22" s="52">
        <f t="shared" si="13"/>
        <v>0.06818181818181818</v>
      </c>
      <c r="AP22" s="52">
        <f t="shared" si="14"/>
        <v>0.10227272727272728</v>
      </c>
      <c r="AQ22" s="52">
        <f t="shared" si="15"/>
        <v>0.03409090909090909</v>
      </c>
      <c r="AR22" s="52">
        <f t="shared" si="16"/>
        <v>0.011363636363636364</v>
      </c>
      <c r="AS22" s="52">
        <f t="shared" si="17"/>
        <v>0.09090909090909091</v>
      </c>
      <c r="AT22" s="52">
        <f t="shared" si="18"/>
        <v>0.045454545454545456</v>
      </c>
      <c r="AU22" s="52">
        <f t="shared" si="19"/>
        <v>0.011363636363636364</v>
      </c>
      <c r="AV22" s="53">
        <f t="shared" si="20"/>
        <v>0</v>
      </c>
      <c r="AW22" s="54">
        <f t="shared" si="21"/>
        <v>1</v>
      </c>
    </row>
    <row r="23" spans="1:49" ht="12.75">
      <c r="A23" s="93">
        <v>8</v>
      </c>
      <c r="B23" s="44">
        <v>1</v>
      </c>
      <c r="C23" s="28">
        <v>77</v>
      </c>
      <c r="D23" s="28">
        <v>28</v>
      </c>
      <c r="E23" s="28">
        <v>21</v>
      </c>
      <c r="F23" s="28">
        <v>17</v>
      </c>
      <c r="G23" s="28">
        <v>17</v>
      </c>
      <c r="H23" s="28">
        <v>3</v>
      </c>
      <c r="I23" s="28">
        <v>0</v>
      </c>
      <c r="J23" s="28">
        <v>0</v>
      </c>
      <c r="K23" s="28">
        <v>6</v>
      </c>
      <c r="L23" s="28">
        <v>0</v>
      </c>
      <c r="M23" s="28">
        <v>9</v>
      </c>
      <c r="N23" s="28">
        <v>48</v>
      </c>
      <c r="O23" s="28">
        <v>9</v>
      </c>
      <c r="P23" s="28">
        <v>11</v>
      </c>
      <c r="Q23" s="28">
        <v>2</v>
      </c>
      <c r="R23" s="28">
        <v>11</v>
      </c>
      <c r="S23" s="28">
        <v>8</v>
      </c>
      <c r="T23" s="28">
        <v>0</v>
      </c>
      <c r="U23" s="27">
        <v>0</v>
      </c>
      <c r="V23" s="45">
        <f t="shared" si="0"/>
        <v>267</v>
      </c>
      <c r="W23" s="20">
        <v>2</v>
      </c>
      <c r="X23" s="44">
        <f t="shared" si="1"/>
        <v>269</v>
      </c>
      <c r="Y23" s="94"/>
      <c r="AB23" s="43">
        <v>8</v>
      </c>
      <c r="AC23" s="44">
        <v>1</v>
      </c>
      <c r="AD23" s="47">
        <f t="shared" si="2"/>
        <v>0.2883895131086142</v>
      </c>
      <c r="AE23" s="47">
        <f t="shared" si="3"/>
        <v>0.10486891385767791</v>
      </c>
      <c r="AF23" s="47">
        <f t="shared" si="4"/>
        <v>0.07865168539325842</v>
      </c>
      <c r="AG23" s="47">
        <f t="shared" si="5"/>
        <v>0.06367041198501873</v>
      </c>
      <c r="AH23" s="47">
        <f t="shared" si="6"/>
        <v>0.06367041198501873</v>
      </c>
      <c r="AI23" s="47">
        <f t="shared" si="7"/>
        <v>0.011235955056179775</v>
      </c>
      <c r="AJ23" s="47">
        <f t="shared" si="8"/>
        <v>0</v>
      </c>
      <c r="AK23" s="47">
        <f t="shared" si="9"/>
        <v>0</v>
      </c>
      <c r="AL23" s="47">
        <f t="shared" si="10"/>
        <v>0.02247191011235955</v>
      </c>
      <c r="AM23" s="47">
        <f t="shared" si="11"/>
        <v>0</v>
      </c>
      <c r="AN23" s="47">
        <f t="shared" si="12"/>
        <v>0.033707865168539325</v>
      </c>
      <c r="AO23" s="47">
        <f t="shared" si="13"/>
        <v>0.1797752808988764</v>
      </c>
      <c r="AP23" s="47">
        <f t="shared" si="14"/>
        <v>0.033707865168539325</v>
      </c>
      <c r="AQ23" s="47">
        <f t="shared" si="15"/>
        <v>0.04119850187265917</v>
      </c>
      <c r="AR23" s="47">
        <f t="shared" si="16"/>
        <v>0.00749063670411985</v>
      </c>
      <c r="AS23" s="47">
        <f t="shared" si="17"/>
        <v>0.04119850187265917</v>
      </c>
      <c r="AT23" s="47">
        <f t="shared" si="18"/>
        <v>0.0299625468164794</v>
      </c>
      <c r="AU23" s="47">
        <f t="shared" si="19"/>
        <v>0</v>
      </c>
      <c r="AV23" s="48">
        <f t="shared" si="20"/>
        <v>0</v>
      </c>
      <c r="AW23" s="49">
        <f t="shared" si="21"/>
        <v>0.9999999999999999</v>
      </c>
    </row>
    <row r="24" spans="1:49" ht="12.75">
      <c r="A24" s="93">
        <v>8</v>
      </c>
      <c r="B24" s="44">
        <v>2</v>
      </c>
      <c r="C24" s="28">
        <v>96</v>
      </c>
      <c r="D24" s="28">
        <v>108</v>
      </c>
      <c r="E24" s="28">
        <v>32</v>
      </c>
      <c r="F24" s="28">
        <v>30</v>
      </c>
      <c r="G24" s="28">
        <v>48</v>
      </c>
      <c r="H24" s="28">
        <v>17</v>
      </c>
      <c r="I24" s="28">
        <v>2</v>
      </c>
      <c r="J24" s="28">
        <v>0</v>
      </c>
      <c r="K24" s="28">
        <v>8</v>
      </c>
      <c r="L24" s="28">
        <v>1</v>
      </c>
      <c r="M24" s="28">
        <v>13</v>
      </c>
      <c r="N24" s="28">
        <v>34</v>
      </c>
      <c r="O24" s="28">
        <v>16</v>
      </c>
      <c r="P24" s="28">
        <v>51</v>
      </c>
      <c r="Q24" s="28">
        <v>10</v>
      </c>
      <c r="R24" s="28">
        <v>24</v>
      </c>
      <c r="S24" s="28">
        <v>33</v>
      </c>
      <c r="T24" s="28">
        <v>1</v>
      </c>
      <c r="U24" s="27">
        <v>0</v>
      </c>
      <c r="V24" s="45">
        <f t="shared" si="0"/>
        <v>524</v>
      </c>
      <c r="W24" s="20">
        <v>4</v>
      </c>
      <c r="X24" s="44">
        <f t="shared" si="1"/>
        <v>528</v>
      </c>
      <c r="Y24" s="94"/>
      <c r="AB24" s="43">
        <v>8</v>
      </c>
      <c r="AC24" s="44">
        <v>2</v>
      </c>
      <c r="AD24" s="47">
        <f t="shared" si="2"/>
        <v>0.183206106870229</v>
      </c>
      <c r="AE24" s="47">
        <f t="shared" si="3"/>
        <v>0.20610687022900764</v>
      </c>
      <c r="AF24" s="47">
        <f t="shared" si="4"/>
        <v>0.061068702290076333</v>
      </c>
      <c r="AG24" s="47">
        <f t="shared" si="5"/>
        <v>0.05725190839694656</v>
      </c>
      <c r="AH24" s="47">
        <f t="shared" si="6"/>
        <v>0.0916030534351145</v>
      </c>
      <c r="AI24" s="47">
        <f t="shared" si="7"/>
        <v>0.03244274809160305</v>
      </c>
      <c r="AJ24" s="47">
        <f t="shared" si="8"/>
        <v>0.003816793893129771</v>
      </c>
      <c r="AK24" s="47">
        <f t="shared" si="9"/>
        <v>0</v>
      </c>
      <c r="AL24" s="47">
        <f t="shared" si="10"/>
        <v>0.015267175572519083</v>
      </c>
      <c r="AM24" s="47">
        <f t="shared" si="11"/>
        <v>0.0019083969465648854</v>
      </c>
      <c r="AN24" s="47">
        <f t="shared" si="12"/>
        <v>0.02480916030534351</v>
      </c>
      <c r="AO24" s="47">
        <f t="shared" si="13"/>
        <v>0.0648854961832061</v>
      </c>
      <c r="AP24" s="47">
        <f t="shared" si="14"/>
        <v>0.030534351145038167</v>
      </c>
      <c r="AQ24" s="47">
        <f t="shared" si="15"/>
        <v>0.09732824427480916</v>
      </c>
      <c r="AR24" s="47">
        <f t="shared" si="16"/>
        <v>0.019083969465648856</v>
      </c>
      <c r="AS24" s="47">
        <f t="shared" si="17"/>
        <v>0.04580152671755725</v>
      </c>
      <c r="AT24" s="47">
        <f t="shared" si="18"/>
        <v>0.06297709923664122</v>
      </c>
      <c r="AU24" s="47">
        <f t="shared" si="19"/>
        <v>0.0019083969465648854</v>
      </c>
      <c r="AV24" s="48">
        <f t="shared" si="20"/>
        <v>0</v>
      </c>
      <c r="AW24" s="49">
        <f t="shared" si="21"/>
        <v>1</v>
      </c>
    </row>
    <row r="25" spans="1:49" s="51" customFormat="1" ht="12.75">
      <c r="A25" s="95">
        <v>8</v>
      </c>
      <c r="B25" s="24">
        <v>3</v>
      </c>
      <c r="C25" s="36">
        <v>12</v>
      </c>
      <c r="D25" s="36">
        <v>9</v>
      </c>
      <c r="E25" s="36">
        <v>4</v>
      </c>
      <c r="F25" s="36">
        <v>4</v>
      </c>
      <c r="G25" s="36">
        <v>2</v>
      </c>
      <c r="H25" s="36">
        <v>5</v>
      </c>
      <c r="I25" s="36">
        <v>0</v>
      </c>
      <c r="J25" s="36">
        <v>3</v>
      </c>
      <c r="K25" s="36">
        <v>0</v>
      </c>
      <c r="L25" s="36">
        <v>1</v>
      </c>
      <c r="M25" s="36">
        <v>6</v>
      </c>
      <c r="N25" s="36">
        <v>7</v>
      </c>
      <c r="O25" s="36">
        <v>5</v>
      </c>
      <c r="P25" s="36">
        <v>1</v>
      </c>
      <c r="Q25" s="36">
        <v>4</v>
      </c>
      <c r="R25" s="36">
        <v>3</v>
      </c>
      <c r="S25" s="36">
        <v>2</v>
      </c>
      <c r="T25" s="36">
        <v>0</v>
      </c>
      <c r="U25" s="35">
        <v>1</v>
      </c>
      <c r="V25" s="22">
        <f t="shared" si="0"/>
        <v>69</v>
      </c>
      <c r="W25" s="33">
        <v>0</v>
      </c>
      <c r="X25" s="24">
        <f t="shared" si="1"/>
        <v>69</v>
      </c>
      <c r="Y25" s="96">
        <f>SUM(X23:X25)</f>
        <v>866</v>
      </c>
      <c r="AB25" s="23">
        <v>8</v>
      </c>
      <c r="AC25" s="24">
        <v>3</v>
      </c>
      <c r="AD25" s="52">
        <f t="shared" si="2"/>
        <v>0.17391304347826086</v>
      </c>
      <c r="AE25" s="52">
        <f t="shared" si="3"/>
        <v>0.13043478260869565</v>
      </c>
      <c r="AF25" s="52">
        <f t="shared" si="4"/>
        <v>0.057971014492753624</v>
      </c>
      <c r="AG25" s="52">
        <f t="shared" si="5"/>
        <v>0.057971014492753624</v>
      </c>
      <c r="AH25" s="52">
        <f t="shared" si="6"/>
        <v>0.028985507246376812</v>
      </c>
      <c r="AI25" s="52">
        <f t="shared" si="7"/>
        <v>0.07246376811594203</v>
      </c>
      <c r="AJ25" s="52">
        <f t="shared" si="8"/>
        <v>0</v>
      </c>
      <c r="AK25" s="52">
        <f t="shared" si="9"/>
        <v>0.043478260869565216</v>
      </c>
      <c r="AL25" s="52">
        <f t="shared" si="10"/>
        <v>0</v>
      </c>
      <c r="AM25" s="52">
        <f t="shared" si="11"/>
        <v>0.014492753623188406</v>
      </c>
      <c r="AN25" s="52">
        <f t="shared" si="12"/>
        <v>0.08695652173913043</v>
      </c>
      <c r="AO25" s="52">
        <f t="shared" si="13"/>
        <v>0.10144927536231885</v>
      </c>
      <c r="AP25" s="52">
        <f t="shared" si="14"/>
        <v>0.07246376811594203</v>
      </c>
      <c r="AQ25" s="52">
        <f t="shared" si="15"/>
        <v>0.014492753623188406</v>
      </c>
      <c r="AR25" s="52">
        <f t="shared" si="16"/>
        <v>0.057971014492753624</v>
      </c>
      <c r="AS25" s="52">
        <f t="shared" si="17"/>
        <v>0.043478260869565216</v>
      </c>
      <c r="AT25" s="52">
        <f t="shared" si="18"/>
        <v>0.028985507246376812</v>
      </c>
      <c r="AU25" s="52">
        <f t="shared" si="19"/>
        <v>0</v>
      </c>
      <c r="AV25" s="53">
        <f t="shared" si="20"/>
        <v>0.014492753623188406</v>
      </c>
      <c r="AW25" s="54">
        <f t="shared" si="21"/>
        <v>0.9999999999999998</v>
      </c>
    </row>
    <row r="26" spans="1:49" ht="12.75">
      <c r="A26" s="93">
        <v>9</v>
      </c>
      <c r="B26" s="44">
        <v>1</v>
      </c>
      <c r="C26" s="28">
        <v>107</v>
      </c>
      <c r="D26" s="28">
        <v>106</v>
      </c>
      <c r="E26" s="28">
        <v>62</v>
      </c>
      <c r="F26" s="28">
        <v>39</v>
      </c>
      <c r="G26" s="28">
        <v>212</v>
      </c>
      <c r="H26" s="28">
        <v>18</v>
      </c>
      <c r="I26" s="28">
        <v>2</v>
      </c>
      <c r="J26" s="28">
        <v>0</v>
      </c>
      <c r="K26" s="28">
        <v>13</v>
      </c>
      <c r="L26" s="28">
        <v>0</v>
      </c>
      <c r="M26" s="28">
        <v>25</v>
      </c>
      <c r="N26" s="28">
        <v>31</v>
      </c>
      <c r="O26" s="28">
        <v>16</v>
      </c>
      <c r="P26" s="28">
        <v>47</v>
      </c>
      <c r="Q26" s="28">
        <v>11</v>
      </c>
      <c r="R26" s="28">
        <v>57</v>
      </c>
      <c r="S26" s="28">
        <v>40</v>
      </c>
      <c r="T26" s="28">
        <v>1</v>
      </c>
      <c r="U26" s="27">
        <v>1</v>
      </c>
      <c r="V26" s="45">
        <f t="shared" si="0"/>
        <v>788</v>
      </c>
      <c r="W26" s="20">
        <v>9</v>
      </c>
      <c r="X26" s="44">
        <f t="shared" si="1"/>
        <v>797</v>
      </c>
      <c r="Y26" s="94"/>
      <c r="AB26" s="43">
        <v>9</v>
      </c>
      <c r="AC26" s="44">
        <v>1</v>
      </c>
      <c r="AD26" s="47">
        <f t="shared" si="2"/>
        <v>0.13578680203045684</v>
      </c>
      <c r="AE26" s="47">
        <f t="shared" si="3"/>
        <v>0.13451776649746192</v>
      </c>
      <c r="AF26" s="47">
        <f t="shared" si="4"/>
        <v>0.07868020304568528</v>
      </c>
      <c r="AG26" s="47">
        <f t="shared" si="5"/>
        <v>0.04949238578680203</v>
      </c>
      <c r="AH26" s="47">
        <f t="shared" si="6"/>
        <v>0.26903553299492383</v>
      </c>
      <c r="AI26" s="47">
        <f t="shared" si="7"/>
        <v>0.02284263959390863</v>
      </c>
      <c r="AJ26" s="47">
        <f t="shared" si="8"/>
        <v>0.0025380710659898475</v>
      </c>
      <c r="AK26" s="47">
        <f t="shared" si="9"/>
        <v>0</v>
      </c>
      <c r="AL26" s="47">
        <f t="shared" si="10"/>
        <v>0.01649746192893401</v>
      </c>
      <c r="AM26" s="47">
        <f t="shared" si="11"/>
        <v>0</v>
      </c>
      <c r="AN26" s="47">
        <f t="shared" si="12"/>
        <v>0.031725888324873094</v>
      </c>
      <c r="AO26" s="47">
        <f t="shared" si="13"/>
        <v>0.03934010152284264</v>
      </c>
      <c r="AP26" s="47">
        <f t="shared" si="14"/>
        <v>0.02030456852791878</v>
      </c>
      <c r="AQ26" s="47">
        <f t="shared" si="15"/>
        <v>0.05964467005076142</v>
      </c>
      <c r="AR26" s="47">
        <f t="shared" si="16"/>
        <v>0.013959390862944163</v>
      </c>
      <c r="AS26" s="47">
        <f t="shared" si="17"/>
        <v>0.07233502538071065</v>
      </c>
      <c r="AT26" s="47">
        <f t="shared" si="18"/>
        <v>0.050761421319796954</v>
      </c>
      <c r="AU26" s="47">
        <f t="shared" si="19"/>
        <v>0.0012690355329949238</v>
      </c>
      <c r="AV26" s="48">
        <f t="shared" si="20"/>
        <v>0.0012690355329949238</v>
      </c>
      <c r="AW26" s="49">
        <f t="shared" si="21"/>
        <v>1</v>
      </c>
    </row>
    <row r="27" spans="1:49" ht="12.75">
      <c r="A27" s="93">
        <v>9</v>
      </c>
      <c r="B27" s="44">
        <v>2</v>
      </c>
      <c r="C27" s="28">
        <v>115</v>
      </c>
      <c r="D27" s="28">
        <v>56</v>
      </c>
      <c r="E27" s="28">
        <v>53</v>
      </c>
      <c r="F27" s="28">
        <v>34</v>
      </c>
      <c r="G27" s="28">
        <v>259</v>
      </c>
      <c r="H27" s="28">
        <v>15</v>
      </c>
      <c r="I27" s="28">
        <v>7</v>
      </c>
      <c r="J27" s="28">
        <v>2</v>
      </c>
      <c r="K27" s="28">
        <v>22</v>
      </c>
      <c r="L27" s="28">
        <v>3</v>
      </c>
      <c r="M27" s="28">
        <v>35</v>
      </c>
      <c r="N27" s="28">
        <v>24</v>
      </c>
      <c r="O27" s="28">
        <v>29</v>
      </c>
      <c r="P27" s="28">
        <v>21</v>
      </c>
      <c r="Q27" s="28">
        <v>29</v>
      </c>
      <c r="R27" s="28">
        <v>40</v>
      </c>
      <c r="S27" s="28">
        <v>39</v>
      </c>
      <c r="T27" s="28">
        <v>10</v>
      </c>
      <c r="U27" s="27">
        <v>0</v>
      </c>
      <c r="V27" s="45">
        <f t="shared" si="0"/>
        <v>793</v>
      </c>
      <c r="W27" s="20">
        <v>8</v>
      </c>
      <c r="X27" s="44">
        <f t="shared" si="1"/>
        <v>801</v>
      </c>
      <c r="Y27" s="94"/>
      <c r="AB27" s="43">
        <v>9</v>
      </c>
      <c r="AC27" s="44">
        <v>2</v>
      </c>
      <c r="AD27" s="47">
        <f t="shared" si="2"/>
        <v>0.1450189155107188</v>
      </c>
      <c r="AE27" s="47">
        <f t="shared" si="3"/>
        <v>0.07061790668348046</v>
      </c>
      <c r="AF27" s="47">
        <f t="shared" si="4"/>
        <v>0.06683480453972257</v>
      </c>
      <c r="AG27" s="47">
        <f t="shared" si="5"/>
        <v>0.04287515762925599</v>
      </c>
      <c r="AH27" s="47">
        <f t="shared" si="6"/>
        <v>0.3266078184110971</v>
      </c>
      <c r="AI27" s="47">
        <f t="shared" si="7"/>
        <v>0.018915510718789406</v>
      </c>
      <c r="AJ27" s="47">
        <f t="shared" si="8"/>
        <v>0.008827238335435058</v>
      </c>
      <c r="AK27" s="47">
        <f t="shared" si="9"/>
        <v>0.0025220680958385876</v>
      </c>
      <c r="AL27" s="47">
        <f t="shared" si="10"/>
        <v>0.027742749054224466</v>
      </c>
      <c r="AM27" s="47">
        <f t="shared" si="11"/>
        <v>0.0037831021437578815</v>
      </c>
      <c r="AN27" s="47">
        <f t="shared" si="12"/>
        <v>0.044136191677175286</v>
      </c>
      <c r="AO27" s="47">
        <f t="shared" si="13"/>
        <v>0.03026481715006305</v>
      </c>
      <c r="AP27" s="47">
        <f t="shared" si="14"/>
        <v>0.03656998738965952</v>
      </c>
      <c r="AQ27" s="47">
        <f t="shared" si="15"/>
        <v>0.02648171500630517</v>
      </c>
      <c r="AR27" s="47">
        <f t="shared" si="16"/>
        <v>0.03656998738965952</v>
      </c>
      <c r="AS27" s="47">
        <f t="shared" si="17"/>
        <v>0.05044136191677175</v>
      </c>
      <c r="AT27" s="47">
        <f t="shared" si="18"/>
        <v>0.04918032786885246</v>
      </c>
      <c r="AU27" s="47">
        <f t="shared" si="19"/>
        <v>0.012610340479192938</v>
      </c>
      <c r="AV27" s="48">
        <f t="shared" si="20"/>
        <v>0</v>
      </c>
      <c r="AW27" s="49">
        <f t="shared" si="21"/>
        <v>0.9999999999999999</v>
      </c>
    </row>
    <row r="28" spans="1:49" s="51" customFormat="1" ht="12.75">
      <c r="A28" s="95">
        <v>9</v>
      </c>
      <c r="B28" s="24">
        <v>3</v>
      </c>
      <c r="C28" s="36">
        <v>75</v>
      </c>
      <c r="D28" s="36">
        <v>60</v>
      </c>
      <c r="E28" s="36">
        <v>55</v>
      </c>
      <c r="F28" s="36">
        <v>51</v>
      </c>
      <c r="G28" s="36">
        <v>209</v>
      </c>
      <c r="H28" s="36">
        <v>10</v>
      </c>
      <c r="I28" s="36">
        <v>3</v>
      </c>
      <c r="J28" s="36">
        <v>3</v>
      </c>
      <c r="K28" s="36">
        <v>31</v>
      </c>
      <c r="L28" s="36">
        <v>0</v>
      </c>
      <c r="M28" s="36">
        <v>27</v>
      </c>
      <c r="N28" s="36">
        <v>17</v>
      </c>
      <c r="O28" s="36">
        <v>59</v>
      </c>
      <c r="P28" s="36">
        <v>18</v>
      </c>
      <c r="Q28" s="36">
        <v>56</v>
      </c>
      <c r="R28" s="36">
        <v>23</v>
      </c>
      <c r="S28" s="36">
        <v>32</v>
      </c>
      <c r="T28" s="36">
        <v>5</v>
      </c>
      <c r="U28" s="35">
        <v>0</v>
      </c>
      <c r="V28" s="22">
        <f t="shared" si="0"/>
        <v>734</v>
      </c>
      <c r="W28" s="33">
        <v>4</v>
      </c>
      <c r="X28" s="24">
        <f t="shared" si="1"/>
        <v>738</v>
      </c>
      <c r="Y28" s="96">
        <f>SUM(X26:X28)</f>
        <v>2336</v>
      </c>
      <c r="AB28" s="23">
        <v>9</v>
      </c>
      <c r="AC28" s="24">
        <v>3</v>
      </c>
      <c r="AD28" s="52">
        <f t="shared" si="2"/>
        <v>0.10217983651226158</v>
      </c>
      <c r="AE28" s="52">
        <f t="shared" si="3"/>
        <v>0.08174386920980926</v>
      </c>
      <c r="AF28" s="52">
        <f t="shared" si="4"/>
        <v>0.07493188010899182</v>
      </c>
      <c r="AG28" s="52">
        <f t="shared" si="5"/>
        <v>0.06948228882833787</v>
      </c>
      <c r="AH28" s="52">
        <f t="shared" si="6"/>
        <v>0.2847411444141689</v>
      </c>
      <c r="AI28" s="52">
        <f t="shared" si="7"/>
        <v>0.013623978201634877</v>
      </c>
      <c r="AJ28" s="52">
        <f t="shared" si="8"/>
        <v>0.004087193460490463</v>
      </c>
      <c r="AK28" s="52">
        <f t="shared" si="9"/>
        <v>0.004087193460490463</v>
      </c>
      <c r="AL28" s="52">
        <f t="shared" si="10"/>
        <v>0.04223433242506812</v>
      </c>
      <c r="AM28" s="52">
        <f t="shared" si="11"/>
        <v>0</v>
      </c>
      <c r="AN28" s="52">
        <f t="shared" si="12"/>
        <v>0.03678474114441417</v>
      </c>
      <c r="AO28" s="52">
        <f t="shared" si="13"/>
        <v>0.02316076294277929</v>
      </c>
      <c r="AP28" s="52">
        <f t="shared" si="14"/>
        <v>0.08038147138964577</v>
      </c>
      <c r="AQ28" s="52">
        <f t="shared" si="15"/>
        <v>0.02452316076294278</v>
      </c>
      <c r="AR28" s="52">
        <f t="shared" si="16"/>
        <v>0.07629427792915532</v>
      </c>
      <c r="AS28" s="52">
        <f t="shared" si="17"/>
        <v>0.031335149863760216</v>
      </c>
      <c r="AT28" s="52">
        <f t="shared" si="18"/>
        <v>0.043596730245231606</v>
      </c>
      <c r="AU28" s="52">
        <f t="shared" si="19"/>
        <v>0.006811989100817439</v>
      </c>
      <c r="AV28" s="53">
        <f t="shared" si="20"/>
        <v>0</v>
      </c>
      <c r="AW28" s="54">
        <f t="shared" si="21"/>
        <v>1</v>
      </c>
    </row>
    <row r="29" spans="1:49" ht="12.75">
      <c r="A29" s="93">
        <v>10</v>
      </c>
      <c r="B29" s="44">
        <v>1</v>
      </c>
      <c r="C29" s="28">
        <v>107</v>
      </c>
      <c r="D29" s="28">
        <v>61</v>
      </c>
      <c r="E29" s="28">
        <v>88</v>
      </c>
      <c r="F29" s="28">
        <v>113</v>
      </c>
      <c r="G29" s="28">
        <v>78</v>
      </c>
      <c r="H29" s="28">
        <v>18</v>
      </c>
      <c r="I29" s="28">
        <v>2</v>
      </c>
      <c r="J29" s="28">
        <v>0</v>
      </c>
      <c r="K29" s="28">
        <v>25</v>
      </c>
      <c r="L29" s="28">
        <v>6</v>
      </c>
      <c r="M29" s="28">
        <v>26</v>
      </c>
      <c r="N29" s="28">
        <v>30</v>
      </c>
      <c r="O29" s="28">
        <v>45</v>
      </c>
      <c r="P29" s="28">
        <v>13</v>
      </c>
      <c r="Q29" s="28">
        <v>15</v>
      </c>
      <c r="R29" s="28">
        <v>53</v>
      </c>
      <c r="S29" s="28">
        <v>20</v>
      </c>
      <c r="T29" s="28">
        <v>7</v>
      </c>
      <c r="U29" s="27">
        <v>0</v>
      </c>
      <c r="V29" s="45">
        <f t="shared" si="0"/>
        <v>707</v>
      </c>
      <c r="W29" s="20">
        <v>3</v>
      </c>
      <c r="X29" s="44">
        <f t="shared" si="1"/>
        <v>710</v>
      </c>
      <c r="Y29" s="94"/>
      <c r="AB29" s="43">
        <v>10</v>
      </c>
      <c r="AC29" s="44">
        <v>1</v>
      </c>
      <c r="AD29" s="47">
        <f t="shared" si="2"/>
        <v>0.15134370579915135</v>
      </c>
      <c r="AE29" s="47">
        <f t="shared" si="3"/>
        <v>0.08628005657708628</v>
      </c>
      <c r="AF29" s="47">
        <f t="shared" si="4"/>
        <v>0.12446958981612447</v>
      </c>
      <c r="AG29" s="47">
        <f t="shared" si="5"/>
        <v>0.15983026874115983</v>
      </c>
      <c r="AH29" s="47">
        <f t="shared" si="6"/>
        <v>0.11032531824611033</v>
      </c>
      <c r="AI29" s="47">
        <f t="shared" si="7"/>
        <v>0.02545968882602546</v>
      </c>
      <c r="AJ29" s="47">
        <f t="shared" si="8"/>
        <v>0.002828854314002829</v>
      </c>
      <c r="AK29" s="47">
        <f t="shared" si="9"/>
        <v>0</v>
      </c>
      <c r="AL29" s="47">
        <f t="shared" si="10"/>
        <v>0.03536067892503536</v>
      </c>
      <c r="AM29" s="47">
        <f t="shared" si="11"/>
        <v>0.008486562942008486</v>
      </c>
      <c r="AN29" s="47">
        <f t="shared" si="12"/>
        <v>0.036775106082036775</v>
      </c>
      <c r="AO29" s="47">
        <f t="shared" si="13"/>
        <v>0.042432814710042434</v>
      </c>
      <c r="AP29" s="47">
        <f t="shared" si="14"/>
        <v>0.06364922206506365</v>
      </c>
      <c r="AQ29" s="47">
        <f t="shared" si="15"/>
        <v>0.018387553041018388</v>
      </c>
      <c r="AR29" s="47">
        <f t="shared" si="16"/>
        <v>0.021216407355021217</v>
      </c>
      <c r="AS29" s="47">
        <f t="shared" si="17"/>
        <v>0.07496463932107496</v>
      </c>
      <c r="AT29" s="47">
        <f t="shared" si="18"/>
        <v>0.028288543140028287</v>
      </c>
      <c r="AU29" s="47">
        <f t="shared" si="19"/>
        <v>0.009900990099009901</v>
      </c>
      <c r="AV29" s="48">
        <f t="shared" si="20"/>
        <v>0</v>
      </c>
      <c r="AW29" s="49">
        <f t="shared" si="21"/>
        <v>0.9999999999999999</v>
      </c>
    </row>
    <row r="30" spans="1:49" ht="12.75">
      <c r="A30" s="93">
        <v>10</v>
      </c>
      <c r="B30" s="44">
        <v>2</v>
      </c>
      <c r="C30" s="28">
        <v>136</v>
      </c>
      <c r="D30" s="28">
        <v>81</v>
      </c>
      <c r="E30" s="28">
        <v>89</v>
      </c>
      <c r="F30" s="28">
        <v>62</v>
      </c>
      <c r="G30" s="28">
        <v>79</v>
      </c>
      <c r="H30" s="28">
        <v>21</v>
      </c>
      <c r="I30" s="28">
        <v>4</v>
      </c>
      <c r="J30" s="28">
        <v>4</v>
      </c>
      <c r="K30" s="28">
        <v>15</v>
      </c>
      <c r="L30" s="28">
        <v>4</v>
      </c>
      <c r="M30" s="28">
        <v>14</v>
      </c>
      <c r="N30" s="28">
        <v>81</v>
      </c>
      <c r="O30" s="28">
        <v>28</v>
      </c>
      <c r="P30" s="28">
        <v>35</v>
      </c>
      <c r="Q30" s="28">
        <v>8</v>
      </c>
      <c r="R30" s="28">
        <v>45</v>
      </c>
      <c r="S30" s="28">
        <v>23</v>
      </c>
      <c r="T30" s="28">
        <v>10</v>
      </c>
      <c r="U30" s="27">
        <v>0</v>
      </c>
      <c r="V30" s="45">
        <f t="shared" si="0"/>
        <v>739</v>
      </c>
      <c r="W30" s="20">
        <v>2</v>
      </c>
      <c r="X30" s="44">
        <f t="shared" si="1"/>
        <v>741</v>
      </c>
      <c r="Y30" s="94"/>
      <c r="AB30" s="43">
        <v>10</v>
      </c>
      <c r="AC30" s="44">
        <v>2</v>
      </c>
      <c r="AD30" s="47">
        <f t="shared" si="2"/>
        <v>0.18403247631935046</v>
      </c>
      <c r="AE30" s="47">
        <f t="shared" si="3"/>
        <v>0.10960757780784844</v>
      </c>
      <c r="AF30" s="47">
        <f t="shared" si="4"/>
        <v>0.12043301759133965</v>
      </c>
      <c r="AG30" s="47">
        <f t="shared" si="5"/>
        <v>0.08389715832205684</v>
      </c>
      <c r="AH30" s="47">
        <f t="shared" si="6"/>
        <v>0.10690121786197564</v>
      </c>
      <c r="AI30" s="47">
        <f t="shared" si="7"/>
        <v>0.028416779431664412</v>
      </c>
      <c r="AJ30" s="47">
        <f t="shared" si="8"/>
        <v>0.005412719891745603</v>
      </c>
      <c r="AK30" s="47">
        <f t="shared" si="9"/>
        <v>0.005412719891745603</v>
      </c>
      <c r="AL30" s="47">
        <f t="shared" si="10"/>
        <v>0.02029769959404601</v>
      </c>
      <c r="AM30" s="47">
        <f t="shared" si="11"/>
        <v>0.005412719891745603</v>
      </c>
      <c r="AN30" s="47">
        <f t="shared" si="12"/>
        <v>0.018944519621109608</v>
      </c>
      <c r="AO30" s="47">
        <f t="shared" si="13"/>
        <v>0.10960757780784844</v>
      </c>
      <c r="AP30" s="47">
        <f t="shared" si="14"/>
        <v>0.037889039242219216</v>
      </c>
      <c r="AQ30" s="47">
        <f t="shared" si="15"/>
        <v>0.04736129905277402</v>
      </c>
      <c r="AR30" s="47">
        <f t="shared" si="16"/>
        <v>0.010825439783491205</v>
      </c>
      <c r="AS30" s="47">
        <f t="shared" si="17"/>
        <v>0.06089309878213803</v>
      </c>
      <c r="AT30" s="47">
        <f t="shared" si="18"/>
        <v>0.03112313937753721</v>
      </c>
      <c r="AU30" s="47">
        <f t="shared" si="19"/>
        <v>0.013531799729364006</v>
      </c>
      <c r="AV30" s="48">
        <f t="shared" si="20"/>
        <v>0</v>
      </c>
      <c r="AW30" s="49">
        <f t="shared" si="21"/>
        <v>1</v>
      </c>
    </row>
    <row r="31" spans="1:49" s="51" customFormat="1" ht="12.75">
      <c r="A31" s="95">
        <v>10</v>
      </c>
      <c r="B31" s="24">
        <v>3</v>
      </c>
      <c r="C31" s="36">
        <v>68</v>
      </c>
      <c r="D31" s="36">
        <v>31</v>
      </c>
      <c r="E31" s="36">
        <v>40</v>
      </c>
      <c r="F31" s="36">
        <v>41</v>
      </c>
      <c r="G31" s="36">
        <v>34</v>
      </c>
      <c r="H31" s="36">
        <v>5</v>
      </c>
      <c r="I31" s="36">
        <v>5</v>
      </c>
      <c r="J31" s="36">
        <v>4</v>
      </c>
      <c r="K31" s="36">
        <v>18</v>
      </c>
      <c r="L31" s="36">
        <v>1</v>
      </c>
      <c r="M31" s="36">
        <v>57</v>
      </c>
      <c r="N31" s="36">
        <v>13</v>
      </c>
      <c r="O31" s="36">
        <v>72</v>
      </c>
      <c r="P31" s="36">
        <v>6</v>
      </c>
      <c r="Q31" s="36">
        <v>13</v>
      </c>
      <c r="R31" s="36">
        <v>5</v>
      </c>
      <c r="S31" s="36">
        <v>24</v>
      </c>
      <c r="T31" s="36">
        <v>5</v>
      </c>
      <c r="U31" s="35">
        <v>0</v>
      </c>
      <c r="V31" s="22">
        <f t="shared" si="0"/>
        <v>442</v>
      </c>
      <c r="W31" s="33">
        <v>2</v>
      </c>
      <c r="X31" s="24">
        <f t="shared" si="1"/>
        <v>444</v>
      </c>
      <c r="Y31" s="96">
        <f>SUM(X29:X31)</f>
        <v>1895</v>
      </c>
      <c r="AB31" s="23">
        <v>10</v>
      </c>
      <c r="AC31" s="24">
        <v>3</v>
      </c>
      <c r="AD31" s="52">
        <f t="shared" si="2"/>
        <v>0.15384615384615385</v>
      </c>
      <c r="AE31" s="52">
        <f t="shared" si="3"/>
        <v>0.07013574660633484</v>
      </c>
      <c r="AF31" s="52">
        <f t="shared" si="4"/>
        <v>0.09049773755656108</v>
      </c>
      <c r="AG31" s="52">
        <f t="shared" si="5"/>
        <v>0.09276018099547512</v>
      </c>
      <c r="AH31" s="52">
        <f t="shared" si="6"/>
        <v>0.07692307692307693</v>
      </c>
      <c r="AI31" s="52">
        <f t="shared" si="7"/>
        <v>0.011312217194570135</v>
      </c>
      <c r="AJ31" s="52">
        <f t="shared" si="8"/>
        <v>0.011312217194570135</v>
      </c>
      <c r="AK31" s="52">
        <f t="shared" si="9"/>
        <v>0.00904977375565611</v>
      </c>
      <c r="AL31" s="52">
        <f t="shared" si="10"/>
        <v>0.04072398190045249</v>
      </c>
      <c r="AM31" s="52">
        <f t="shared" si="11"/>
        <v>0.0022624434389140274</v>
      </c>
      <c r="AN31" s="52">
        <f t="shared" si="12"/>
        <v>0.12895927601809956</v>
      </c>
      <c r="AO31" s="52">
        <f t="shared" si="13"/>
        <v>0.029411764705882353</v>
      </c>
      <c r="AP31" s="52">
        <f t="shared" si="14"/>
        <v>0.16289592760180996</v>
      </c>
      <c r="AQ31" s="52">
        <f t="shared" si="15"/>
        <v>0.013574660633484163</v>
      </c>
      <c r="AR31" s="52">
        <f t="shared" si="16"/>
        <v>0.029411764705882353</v>
      </c>
      <c r="AS31" s="52">
        <f t="shared" si="17"/>
        <v>0.011312217194570135</v>
      </c>
      <c r="AT31" s="52">
        <f t="shared" si="18"/>
        <v>0.05429864253393665</v>
      </c>
      <c r="AU31" s="52">
        <f t="shared" si="19"/>
        <v>0.011312217194570135</v>
      </c>
      <c r="AV31" s="53">
        <f t="shared" si="20"/>
        <v>0</v>
      </c>
      <c r="AW31" s="54">
        <f t="shared" si="21"/>
        <v>0.9999999999999998</v>
      </c>
    </row>
    <row r="32" spans="1:49" ht="12.75">
      <c r="A32" s="93">
        <v>11</v>
      </c>
      <c r="B32" s="44">
        <v>1</v>
      </c>
      <c r="C32" s="28">
        <v>21</v>
      </c>
      <c r="D32" s="28">
        <v>8</v>
      </c>
      <c r="E32" s="28">
        <v>28</v>
      </c>
      <c r="F32" s="28">
        <v>4</v>
      </c>
      <c r="G32" s="28">
        <v>36</v>
      </c>
      <c r="H32" s="28">
        <v>6</v>
      </c>
      <c r="I32" s="28">
        <v>3</v>
      </c>
      <c r="J32" s="28">
        <v>2</v>
      </c>
      <c r="K32" s="28">
        <v>7</v>
      </c>
      <c r="L32" s="28">
        <v>4</v>
      </c>
      <c r="M32" s="28">
        <v>46</v>
      </c>
      <c r="N32" s="28">
        <v>7</v>
      </c>
      <c r="O32" s="28">
        <v>69</v>
      </c>
      <c r="P32" s="28">
        <v>4</v>
      </c>
      <c r="Q32" s="28">
        <v>12</v>
      </c>
      <c r="R32" s="28">
        <v>4</v>
      </c>
      <c r="S32" s="28">
        <v>15</v>
      </c>
      <c r="T32" s="28">
        <v>28</v>
      </c>
      <c r="U32" s="27">
        <v>0</v>
      </c>
      <c r="V32" s="45">
        <f t="shared" si="0"/>
        <v>304</v>
      </c>
      <c r="W32" s="20">
        <v>3</v>
      </c>
      <c r="X32" s="44">
        <f t="shared" si="1"/>
        <v>307</v>
      </c>
      <c r="Y32" s="94"/>
      <c r="AB32" s="43">
        <v>11</v>
      </c>
      <c r="AC32" s="44">
        <v>1</v>
      </c>
      <c r="AD32" s="47">
        <f t="shared" si="2"/>
        <v>0.06907894736842106</v>
      </c>
      <c r="AE32" s="47">
        <f t="shared" si="3"/>
        <v>0.02631578947368421</v>
      </c>
      <c r="AF32" s="47">
        <f t="shared" si="4"/>
        <v>0.09210526315789473</v>
      </c>
      <c r="AG32" s="47">
        <f t="shared" si="5"/>
        <v>0.013157894736842105</v>
      </c>
      <c r="AH32" s="47">
        <f t="shared" si="6"/>
        <v>0.11842105263157894</v>
      </c>
      <c r="AI32" s="47">
        <f t="shared" si="7"/>
        <v>0.019736842105263157</v>
      </c>
      <c r="AJ32" s="47">
        <f t="shared" si="8"/>
        <v>0.009868421052631578</v>
      </c>
      <c r="AK32" s="47">
        <f t="shared" si="9"/>
        <v>0.006578947368421052</v>
      </c>
      <c r="AL32" s="47">
        <f t="shared" si="10"/>
        <v>0.023026315789473683</v>
      </c>
      <c r="AM32" s="47">
        <f t="shared" si="11"/>
        <v>0.013157894736842105</v>
      </c>
      <c r="AN32" s="47">
        <f t="shared" si="12"/>
        <v>0.1513157894736842</v>
      </c>
      <c r="AO32" s="47">
        <f t="shared" si="13"/>
        <v>0.023026315789473683</v>
      </c>
      <c r="AP32" s="47">
        <f t="shared" si="14"/>
        <v>0.22697368421052633</v>
      </c>
      <c r="AQ32" s="47">
        <f t="shared" si="15"/>
        <v>0.013157894736842105</v>
      </c>
      <c r="AR32" s="47">
        <f t="shared" si="16"/>
        <v>0.039473684210526314</v>
      </c>
      <c r="AS32" s="47">
        <f t="shared" si="17"/>
        <v>0.013157894736842105</v>
      </c>
      <c r="AT32" s="47">
        <f t="shared" si="18"/>
        <v>0.049342105263157895</v>
      </c>
      <c r="AU32" s="47">
        <f t="shared" si="19"/>
        <v>0.09210526315789473</v>
      </c>
      <c r="AV32" s="48">
        <f t="shared" si="20"/>
        <v>0</v>
      </c>
      <c r="AW32" s="49">
        <f t="shared" si="21"/>
        <v>1</v>
      </c>
    </row>
    <row r="33" spans="1:49" ht="12.75">
      <c r="A33" s="93">
        <v>11</v>
      </c>
      <c r="B33" s="44">
        <v>2</v>
      </c>
      <c r="C33" s="28">
        <v>99</v>
      </c>
      <c r="D33" s="28">
        <v>46</v>
      </c>
      <c r="E33" s="28">
        <v>50</v>
      </c>
      <c r="F33" s="28">
        <v>164</v>
      </c>
      <c r="G33" s="28">
        <v>155</v>
      </c>
      <c r="H33" s="28">
        <v>25</v>
      </c>
      <c r="I33" s="28">
        <v>4</v>
      </c>
      <c r="J33" s="28">
        <v>15</v>
      </c>
      <c r="K33" s="28">
        <v>34</v>
      </c>
      <c r="L33" s="28">
        <v>2</v>
      </c>
      <c r="M33" s="28">
        <v>15</v>
      </c>
      <c r="N33" s="28">
        <v>12</v>
      </c>
      <c r="O33" s="28">
        <v>46</v>
      </c>
      <c r="P33" s="28">
        <v>11</v>
      </c>
      <c r="Q33" s="28">
        <v>30</v>
      </c>
      <c r="R33" s="28">
        <v>28</v>
      </c>
      <c r="S33" s="28">
        <v>46</v>
      </c>
      <c r="T33" s="28">
        <v>6</v>
      </c>
      <c r="U33" s="27">
        <v>1</v>
      </c>
      <c r="V33" s="45">
        <f t="shared" si="0"/>
        <v>789</v>
      </c>
      <c r="W33" s="20">
        <v>3</v>
      </c>
      <c r="X33" s="44">
        <f t="shared" si="1"/>
        <v>792</v>
      </c>
      <c r="Y33" s="94"/>
      <c r="AB33" s="43">
        <v>11</v>
      </c>
      <c r="AC33" s="44">
        <v>2</v>
      </c>
      <c r="AD33" s="47">
        <f t="shared" si="2"/>
        <v>0.12547528517110265</v>
      </c>
      <c r="AE33" s="47">
        <f t="shared" si="3"/>
        <v>0.058301647655259824</v>
      </c>
      <c r="AF33" s="47">
        <f t="shared" si="4"/>
        <v>0.06337135614702155</v>
      </c>
      <c r="AG33" s="47">
        <f t="shared" si="5"/>
        <v>0.20785804816223066</v>
      </c>
      <c r="AH33" s="47">
        <f t="shared" si="6"/>
        <v>0.1964512040557668</v>
      </c>
      <c r="AI33" s="47">
        <f t="shared" si="7"/>
        <v>0.031685678073510776</v>
      </c>
      <c r="AJ33" s="47">
        <f t="shared" si="8"/>
        <v>0.005069708491761723</v>
      </c>
      <c r="AK33" s="47">
        <f t="shared" si="9"/>
        <v>0.019011406844106463</v>
      </c>
      <c r="AL33" s="47">
        <f t="shared" si="10"/>
        <v>0.043092522179974654</v>
      </c>
      <c r="AM33" s="47">
        <f t="shared" si="11"/>
        <v>0.0025348542458808617</v>
      </c>
      <c r="AN33" s="47">
        <f t="shared" si="12"/>
        <v>0.019011406844106463</v>
      </c>
      <c r="AO33" s="47">
        <f t="shared" si="13"/>
        <v>0.015209125475285171</v>
      </c>
      <c r="AP33" s="47">
        <f t="shared" si="14"/>
        <v>0.058301647655259824</v>
      </c>
      <c r="AQ33" s="47">
        <f t="shared" si="15"/>
        <v>0.01394169835234474</v>
      </c>
      <c r="AR33" s="47">
        <f t="shared" si="16"/>
        <v>0.03802281368821293</v>
      </c>
      <c r="AS33" s="47">
        <f t="shared" si="17"/>
        <v>0.035487959442332066</v>
      </c>
      <c r="AT33" s="47">
        <f t="shared" si="18"/>
        <v>0.058301647655259824</v>
      </c>
      <c r="AU33" s="47">
        <f t="shared" si="19"/>
        <v>0.0076045627376425855</v>
      </c>
      <c r="AV33" s="48">
        <f t="shared" si="20"/>
        <v>0.0012674271229404308</v>
      </c>
      <c r="AW33" s="49">
        <f t="shared" si="21"/>
        <v>0.9999999999999999</v>
      </c>
    </row>
    <row r="34" spans="1:49" ht="12.75">
      <c r="A34" s="93">
        <v>11</v>
      </c>
      <c r="B34" s="44">
        <v>3</v>
      </c>
      <c r="C34" s="28">
        <v>103</v>
      </c>
      <c r="D34" s="28">
        <v>51</v>
      </c>
      <c r="E34" s="28">
        <v>78</v>
      </c>
      <c r="F34" s="28">
        <v>121</v>
      </c>
      <c r="G34" s="28">
        <v>193</v>
      </c>
      <c r="H34" s="28">
        <v>64</v>
      </c>
      <c r="I34" s="28">
        <v>4</v>
      </c>
      <c r="J34" s="28">
        <v>0</v>
      </c>
      <c r="K34" s="28">
        <v>33</v>
      </c>
      <c r="L34" s="28">
        <v>2</v>
      </c>
      <c r="M34" s="28">
        <v>34</v>
      </c>
      <c r="N34" s="28">
        <v>21</v>
      </c>
      <c r="O34" s="28">
        <v>55</v>
      </c>
      <c r="P34" s="28">
        <v>11</v>
      </c>
      <c r="Q34" s="28">
        <v>44</v>
      </c>
      <c r="R34" s="28">
        <v>30</v>
      </c>
      <c r="S34" s="28">
        <v>29</v>
      </c>
      <c r="T34" s="28">
        <v>7</v>
      </c>
      <c r="U34" s="27">
        <v>2</v>
      </c>
      <c r="V34" s="45">
        <f t="shared" si="0"/>
        <v>882</v>
      </c>
      <c r="W34" s="20">
        <v>4</v>
      </c>
      <c r="X34" s="44">
        <f t="shared" si="1"/>
        <v>886</v>
      </c>
      <c r="Y34" s="96">
        <f>SUM(X32:X34)</f>
        <v>1985</v>
      </c>
      <c r="AB34" s="43">
        <v>11</v>
      </c>
      <c r="AC34" s="44">
        <v>3</v>
      </c>
      <c r="AD34" s="47">
        <f t="shared" si="2"/>
        <v>0.11678004535147392</v>
      </c>
      <c r="AE34" s="47">
        <f t="shared" si="3"/>
        <v>0.05782312925170068</v>
      </c>
      <c r="AF34" s="47">
        <f t="shared" si="4"/>
        <v>0.08843537414965986</v>
      </c>
      <c r="AG34" s="47">
        <f t="shared" si="5"/>
        <v>0.13718820861678005</v>
      </c>
      <c r="AH34" s="47">
        <f t="shared" si="6"/>
        <v>0.21882086167800455</v>
      </c>
      <c r="AI34" s="47">
        <f t="shared" si="7"/>
        <v>0.07256235827664399</v>
      </c>
      <c r="AJ34" s="47">
        <f t="shared" si="8"/>
        <v>0.0045351473922902496</v>
      </c>
      <c r="AK34" s="47">
        <f t="shared" si="9"/>
        <v>0</v>
      </c>
      <c r="AL34" s="47">
        <f t="shared" si="10"/>
        <v>0.03741496598639456</v>
      </c>
      <c r="AM34" s="47">
        <f t="shared" si="11"/>
        <v>0.0022675736961451248</v>
      </c>
      <c r="AN34" s="47">
        <f t="shared" si="12"/>
        <v>0.03854875283446712</v>
      </c>
      <c r="AO34" s="47">
        <f t="shared" si="13"/>
        <v>0.023809523809523808</v>
      </c>
      <c r="AP34" s="47">
        <f t="shared" si="14"/>
        <v>0.06235827664399093</v>
      </c>
      <c r="AQ34" s="47">
        <f t="shared" si="15"/>
        <v>0.012471655328798186</v>
      </c>
      <c r="AR34" s="47">
        <f t="shared" si="16"/>
        <v>0.049886621315192746</v>
      </c>
      <c r="AS34" s="47">
        <f t="shared" si="17"/>
        <v>0.034013605442176874</v>
      </c>
      <c r="AT34" s="47">
        <f t="shared" si="18"/>
        <v>0.032879818594104306</v>
      </c>
      <c r="AU34" s="47">
        <f t="shared" si="19"/>
        <v>0.007936507936507936</v>
      </c>
      <c r="AV34" s="48">
        <f t="shared" si="20"/>
        <v>0.0022675736961451248</v>
      </c>
      <c r="AW34" s="49">
        <f t="shared" si="21"/>
        <v>1.0000000000000002</v>
      </c>
    </row>
    <row r="35" spans="1:49" s="60" customFormat="1" ht="13.5" thickBot="1">
      <c r="A35" s="128" t="s">
        <v>84</v>
      </c>
      <c r="B35" s="129"/>
      <c r="C35" s="98">
        <f aca="true" t="shared" si="22" ref="C35:U35">SUM(C2:C34)</f>
        <v>2017</v>
      </c>
      <c r="D35" s="98">
        <f t="shared" si="22"/>
        <v>1436</v>
      </c>
      <c r="E35" s="98">
        <f t="shared" si="22"/>
        <v>1123</v>
      </c>
      <c r="F35" s="98">
        <f t="shared" si="22"/>
        <v>1098</v>
      </c>
      <c r="G35" s="98">
        <f t="shared" si="22"/>
        <v>1686</v>
      </c>
      <c r="H35" s="98">
        <f t="shared" si="22"/>
        <v>501</v>
      </c>
      <c r="I35" s="98">
        <f t="shared" si="22"/>
        <v>135</v>
      </c>
      <c r="J35" s="98">
        <f t="shared" si="22"/>
        <v>56</v>
      </c>
      <c r="K35" s="98">
        <f t="shared" si="22"/>
        <v>542</v>
      </c>
      <c r="L35" s="98">
        <f t="shared" si="22"/>
        <v>63</v>
      </c>
      <c r="M35" s="98">
        <f t="shared" si="22"/>
        <v>1013</v>
      </c>
      <c r="N35" s="98">
        <f t="shared" si="22"/>
        <v>788</v>
      </c>
      <c r="O35" s="98">
        <f t="shared" si="22"/>
        <v>1266</v>
      </c>
      <c r="P35" s="98">
        <f t="shared" si="22"/>
        <v>344</v>
      </c>
      <c r="Q35" s="98">
        <f t="shared" si="22"/>
        <v>1705</v>
      </c>
      <c r="R35" s="98">
        <f t="shared" si="22"/>
        <v>1038</v>
      </c>
      <c r="S35" s="98">
        <f t="shared" si="22"/>
        <v>835</v>
      </c>
      <c r="T35" s="98">
        <f t="shared" si="22"/>
        <v>175</v>
      </c>
      <c r="U35" s="97">
        <f t="shared" si="22"/>
        <v>24</v>
      </c>
      <c r="V35" s="99">
        <f t="shared" si="0"/>
        <v>15845</v>
      </c>
      <c r="W35" s="99">
        <f>SUM(W2:W34)</f>
        <v>126</v>
      </c>
      <c r="X35" s="97">
        <f t="shared" si="1"/>
        <v>15971</v>
      </c>
      <c r="Y35" s="100"/>
      <c r="AB35" s="116" t="s">
        <v>84</v>
      </c>
      <c r="AC35" s="117"/>
      <c r="AD35" s="64">
        <f t="shared" si="2"/>
        <v>0.12729567686967497</v>
      </c>
      <c r="AE35" s="64">
        <f t="shared" si="3"/>
        <v>0.09062795834648155</v>
      </c>
      <c r="AF35" s="64">
        <f t="shared" si="4"/>
        <v>0.07087409277374566</v>
      </c>
      <c r="AG35" s="64">
        <f t="shared" si="5"/>
        <v>0.06929630798359104</v>
      </c>
      <c r="AH35" s="64">
        <f t="shared" si="6"/>
        <v>0.10640580624802777</v>
      </c>
      <c r="AI35" s="64">
        <f t="shared" si="7"/>
        <v>0.031618807194698645</v>
      </c>
      <c r="AJ35" s="64">
        <f t="shared" si="8"/>
        <v>0.008520037866834964</v>
      </c>
      <c r="AK35" s="64">
        <f t="shared" si="9"/>
        <v>0.003534237929946355</v>
      </c>
      <c r="AL35" s="64">
        <f t="shared" si="10"/>
        <v>0.03420637425055222</v>
      </c>
      <c r="AM35" s="64">
        <f t="shared" si="11"/>
        <v>0.00397601767118965</v>
      </c>
      <c r="AN35" s="64">
        <f t="shared" si="12"/>
        <v>0.06393183969706533</v>
      </c>
      <c r="AO35" s="64">
        <f t="shared" si="13"/>
        <v>0.049731776585673716</v>
      </c>
      <c r="AP35" s="64">
        <f t="shared" si="14"/>
        <v>0.0798990217734301</v>
      </c>
      <c r="AQ35" s="64">
        <f t="shared" si="15"/>
        <v>0.021710318712527613</v>
      </c>
      <c r="AR35" s="64">
        <f t="shared" si="16"/>
        <v>0.10760492268854528</v>
      </c>
      <c r="AS35" s="64">
        <f t="shared" si="17"/>
        <v>0.06550962448721995</v>
      </c>
      <c r="AT35" s="64">
        <f t="shared" si="18"/>
        <v>0.052698011991164403</v>
      </c>
      <c r="AU35" s="64">
        <f t="shared" si="19"/>
        <v>0.011044493531082361</v>
      </c>
      <c r="AV35" s="65">
        <f t="shared" si="20"/>
        <v>0.001514673398548438</v>
      </c>
      <c r="AW35" s="66">
        <f t="shared" si="21"/>
        <v>0.9999999999999999</v>
      </c>
    </row>
    <row r="36" spans="18:49" ht="12.75">
      <c r="R36" s="68" t="s">
        <v>85</v>
      </c>
      <c r="AB36" s="46"/>
      <c r="AC36" s="46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8"/>
      <c r="AT36" s="67"/>
      <c r="AU36" s="67"/>
      <c r="AV36" s="67"/>
      <c r="AW36" s="46"/>
    </row>
    <row r="37" spans="28:49" ht="12.75">
      <c r="AB37" s="46"/>
      <c r="AC37" s="46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46"/>
    </row>
  </sheetData>
  <mergeCells count="2">
    <mergeCell ref="A35:B35"/>
    <mergeCell ref="AB35:AC35"/>
  </mergeCells>
  <printOptions gridLines="1" horizontalCentered="1" verticalCentered="1"/>
  <pageMargins left="0.5" right="0.5" top="0.75" bottom="0.75" header="0.5" footer="0.5"/>
  <pageSetup fitToHeight="1" fitToWidth="1" horizontalDpi="300" verticalDpi="300" orientation="landscape" scale="99" r:id="rId1"/>
  <headerFooter alignWithMargins="0">
    <oddHeader>&amp;C&amp;"Arial,Bold"&amp;12 2011 Cambridge City Council Election - Distribution of #1 Votes by Ward and Precinct (Official Final)</oddHeader>
    <oddFooter>&amp;C&amp;"Arial,Bold"&amp;8Chart by Robert Winters for the Cambridge Civic Journal - www.rwinters.com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2" width="6.7109375" style="46" customWidth="1"/>
    <col min="3" max="14" width="6.7109375" style="67" customWidth="1"/>
    <col min="15" max="15" width="6.7109375" style="46" customWidth="1"/>
    <col min="16" max="16" width="7.140625" style="67" bestFit="1" customWidth="1"/>
    <col min="17" max="18" width="6.7109375" style="46" customWidth="1"/>
    <col min="19" max="20" width="9.140625" style="29" customWidth="1"/>
    <col min="21" max="21" width="5.8515625" style="29" bestFit="1" customWidth="1"/>
    <col min="22" max="22" width="3.8515625" style="29" bestFit="1" customWidth="1"/>
    <col min="23" max="26" width="6.28125" style="29" bestFit="1" customWidth="1"/>
    <col min="27" max="27" width="5.28125" style="29" bestFit="1" customWidth="1"/>
    <col min="28" max="30" width="6.28125" style="29" bestFit="1" customWidth="1"/>
    <col min="31" max="31" width="5.28125" style="29" bestFit="1" customWidth="1"/>
    <col min="32" max="33" width="6.28125" style="29" bestFit="1" customWidth="1"/>
    <col min="34" max="34" width="5.28125" style="29" bestFit="1" customWidth="1"/>
    <col min="35" max="35" width="7.00390625" style="29" bestFit="1" customWidth="1"/>
    <col min="36" max="16384" width="9.140625" style="29" customWidth="1"/>
  </cols>
  <sheetData>
    <row r="1" spans="1:35" s="69" customFormat="1" ht="53.25">
      <c r="A1" s="37" t="s">
        <v>61</v>
      </c>
      <c r="B1" s="57" t="s">
        <v>62</v>
      </c>
      <c r="C1" s="39" t="s">
        <v>86</v>
      </c>
      <c r="D1" s="39" t="s">
        <v>87</v>
      </c>
      <c r="E1" s="39" t="s">
        <v>88</v>
      </c>
      <c r="F1" s="39" t="s">
        <v>89</v>
      </c>
      <c r="G1" s="39" t="s">
        <v>90</v>
      </c>
      <c r="H1" s="39" t="s">
        <v>91</v>
      </c>
      <c r="I1" s="39" t="s">
        <v>92</v>
      </c>
      <c r="J1" s="39" t="s">
        <v>93</v>
      </c>
      <c r="K1" s="39" t="s">
        <v>94</v>
      </c>
      <c r="L1" s="39" t="s">
        <v>95</v>
      </c>
      <c r="M1" s="39" t="s">
        <v>96</v>
      </c>
      <c r="N1" s="39" t="s">
        <v>97</v>
      </c>
      <c r="O1" s="58" t="s">
        <v>80</v>
      </c>
      <c r="P1" s="58" t="s">
        <v>81</v>
      </c>
      <c r="Q1" s="38" t="s">
        <v>82</v>
      </c>
      <c r="R1" s="50" t="s">
        <v>61</v>
      </c>
      <c r="U1" s="37" t="s">
        <v>61</v>
      </c>
      <c r="V1" s="57" t="s">
        <v>62</v>
      </c>
      <c r="W1" s="39" t="s">
        <v>86</v>
      </c>
      <c r="X1" s="39" t="s">
        <v>87</v>
      </c>
      <c r="Y1" s="39" t="s">
        <v>88</v>
      </c>
      <c r="Z1" s="39" t="s">
        <v>89</v>
      </c>
      <c r="AA1" s="39" t="s">
        <v>90</v>
      </c>
      <c r="AB1" s="39" t="s">
        <v>91</v>
      </c>
      <c r="AC1" s="39" t="s">
        <v>92</v>
      </c>
      <c r="AD1" s="39" t="s">
        <v>93</v>
      </c>
      <c r="AE1" s="39" t="s">
        <v>94</v>
      </c>
      <c r="AF1" s="39" t="s">
        <v>95</v>
      </c>
      <c r="AG1" s="39" t="s">
        <v>96</v>
      </c>
      <c r="AH1" s="39" t="s">
        <v>97</v>
      </c>
      <c r="AI1" s="58" t="s">
        <v>80</v>
      </c>
    </row>
    <row r="2" spans="1:35" ht="12.75">
      <c r="A2" s="43">
        <v>1</v>
      </c>
      <c r="B2" s="70">
        <v>1</v>
      </c>
      <c r="C2" s="28">
        <v>193</v>
      </c>
      <c r="D2" s="28">
        <v>9</v>
      </c>
      <c r="E2" s="28">
        <v>7</v>
      </c>
      <c r="F2" s="28">
        <v>56</v>
      </c>
      <c r="G2" s="28">
        <v>22</v>
      </c>
      <c r="H2" s="28">
        <v>40</v>
      </c>
      <c r="I2" s="28">
        <v>60</v>
      </c>
      <c r="J2" s="28">
        <v>45</v>
      </c>
      <c r="K2" s="28">
        <v>7</v>
      </c>
      <c r="L2" s="28">
        <v>21</v>
      </c>
      <c r="M2" s="28">
        <v>31</v>
      </c>
      <c r="N2" s="27">
        <v>3</v>
      </c>
      <c r="O2" s="45">
        <f aca="true" t="shared" si="0" ref="O2:O34">SUM(C2:N2)</f>
        <v>494</v>
      </c>
      <c r="P2" s="20">
        <v>19</v>
      </c>
      <c r="Q2" s="44">
        <f aca="true" t="shared" si="1" ref="Q2:Q34">SUM(O2:P2)</f>
        <v>513</v>
      </c>
      <c r="U2" s="43">
        <v>1</v>
      </c>
      <c r="V2" s="70">
        <v>1</v>
      </c>
      <c r="W2" s="47">
        <f aca="true" t="shared" si="2" ref="W2:W35">C2/$O2</f>
        <v>0.39068825910931176</v>
      </c>
      <c r="X2" s="47">
        <f aca="true" t="shared" si="3" ref="X2:X35">D2/$O2</f>
        <v>0.018218623481781375</v>
      </c>
      <c r="Y2" s="47">
        <f aca="true" t="shared" si="4" ref="Y2:Y35">E2/$O2</f>
        <v>0.01417004048582996</v>
      </c>
      <c r="Z2" s="47">
        <f aca="true" t="shared" si="5" ref="Z2:Z35">F2/$O2</f>
        <v>0.11336032388663968</v>
      </c>
      <c r="AA2" s="47">
        <f aca="true" t="shared" si="6" ref="AA2:AA35">G2/$O2</f>
        <v>0.044534412955465584</v>
      </c>
      <c r="AB2" s="47">
        <f aca="true" t="shared" si="7" ref="AB2:AB35">H2/$O2</f>
        <v>0.08097165991902834</v>
      </c>
      <c r="AC2" s="47">
        <f aca="true" t="shared" si="8" ref="AC2:AC35">I2/$O2</f>
        <v>0.1214574898785425</v>
      </c>
      <c r="AD2" s="47">
        <f aca="true" t="shared" si="9" ref="AD2:AD35">J2/$O2</f>
        <v>0.09109311740890688</v>
      </c>
      <c r="AE2" s="47">
        <f aca="true" t="shared" si="10" ref="AE2:AE35">K2/$O2</f>
        <v>0.01417004048582996</v>
      </c>
      <c r="AF2" s="47">
        <f aca="true" t="shared" si="11" ref="AF2:AF35">L2/$O2</f>
        <v>0.04251012145748988</v>
      </c>
      <c r="AG2" s="47">
        <f aca="true" t="shared" si="12" ref="AG2:AG35">M2/$O2</f>
        <v>0.06275303643724696</v>
      </c>
      <c r="AH2" s="48">
        <f aca="true" t="shared" si="13" ref="AH2:AH35">N2/$O2</f>
        <v>0.006072874493927126</v>
      </c>
      <c r="AI2" s="49">
        <f aca="true" t="shared" si="14" ref="AI2:AI35">SUM(W2:AH2)</f>
        <v>1</v>
      </c>
    </row>
    <row r="3" spans="1:35" ht="12.75">
      <c r="A3" s="43">
        <v>1</v>
      </c>
      <c r="B3" s="70">
        <v>2</v>
      </c>
      <c r="C3" s="28">
        <v>265</v>
      </c>
      <c r="D3" s="28">
        <v>9</v>
      </c>
      <c r="E3" s="28">
        <v>9</v>
      </c>
      <c r="F3" s="28">
        <v>35</v>
      </c>
      <c r="G3" s="28">
        <v>9</v>
      </c>
      <c r="H3" s="28">
        <v>54</v>
      </c>
      <c r="I3" s="28">
        <v>43</v>
      </c>
      <c r="J3" s="28">
        <v>41</v>
      </c>
      <c r="K3" s="28">
        <v>8</v>
      </c>
      <c r="L3" s="28">
        <v>13</v>
      </c>
      <c r="M3" s="28">
        <v>46</v>
      </c>
      <c r="N3" s="27">
        <v>3</v>
      </c>
      <c r="O3" s="45">
        <f t="shared" si="0"/>
        <v>535</v>
      </c>
      <c r="P3" s="20">
        <v>20</v>
      </c>
      <c r="Q3" s="44">
        <f t="shared" si="1"/>
        <v>555</v>
      </c>
      <c r="U3" s="43">
        <v>1</v>
      </c>
      <c r="V3" s="70">
        <v>2</v>
      </c>
      <c r="W3" s="47">
        <f t="shared" si="2"/>
        <v>0.4953271028037383</v>
      </c>
      <c r="X3" s="47">
        <f t="shared" si="3"/>
        <v>0.016822429906542057</v>
      </c>
      <c r="Y3" s="47">
        <f t="shared" si="4"/>
        <v>0.016822429906542057</v>
      </c>
      <c r="Z3" s="47">
        <f t="shared" si="5"/>
        <v>0.06542056074766354</v>
      </c>
      <c r="AA3" s="47">
        <f t="shared" si="6"/>
        <v>0.016822429906542057</v>
      </c>
      <c r="AB3" s="47">
        <f t="shared" si="7"/>
        <v>0.10093457943925234</v>
      </c>
      <c r="AC3" s="47">
        <f t="shared" si="8"/>
        <v>0.08037383177570094</v>
      </c>
      <c r="AD3" s="47">
        <f t="shared" si="9"/>
        <v>0.07663551401869159</v>
      </c>
      <c r="AE3" s="47">
        <f t="shared" si="10"/>
        <v>0.014953271028037384</v>
      </c>
      <c r="AF3" s="47">
        <f t="shared" si="11"/>
        <v>0.024299065420560748</v>
      </c>
      <c r="AG3" s="47">
        <f t="shared" si="12"/>
        <v>0.08598130841121496</v>
      </c>
      <c r="AH3" s="48">
        <f t="shared" si="13"/>
        <v>0.005607476635514018</v>
      </c>
      <c r="AI3" s="49">
        <f t="shared" si="14"/>
        <v>0.9999999999999999</v>
      </c>
    </row>
    <row r="4" spans="1:35" s="51" customFormat="1" ht="12.75">
      <c r="A4" s="23">
        <v>1</v>
      </c>
      <c r="B4" s="50">
        <v>3</v>
      </c>
      <c r="C4" s="36">
        <v>226</v>
      </c>
      <c r="D4" s="36">
        <v>17</v>
      </c>
      <c r="E4" s="36">
        <v>7</v>
      </c>
      <c r="F4" s="36">
        <v>58</v>
      </c>
      <c r="G4" s="36">
        <v>20</v>
      </c>
      <c r="H4" s="36">
        <v>80</v>
      </c>
      <c r="I4" s="36">
        <v>39</v>
      </c>
      <c r="J4" s="36">
        <v>30</v>
      </c>
      <c r="K4" s="36">
        <v>14</v>
      </c>
      <c r="L4" s="36">
        <v>16</v>
      </c>
      <c r="M4" s="36">
        <v>39</v>
      </c>
      <c r="N4" s="35">
        <v>7</v>
      </c>
      <c r="O4" s="22">
        <f t="shared" si="0"/>
        <v>553</v>
      </c>
      <c r="P4" s="33">
        <v>19</v>
      </c>
      <c r="Q4" s="24">
        <f t="shared" si="1"/>
        <v>572</v>
      </c>
      <c r="R4" s="50">
        <f>SUM(Q2:Q4)</f>
        <v>1640</v>
      </c>
      <c r="U4" s="23">
        <v>1</v>
      </c>
      <c r="V4" s="50">
        <v>3</v>
      </c>
      <c r="W4" s="52">
        <f t="shared" si="2"/>
        <v>0.40867992766726946</v>
      </c>
      <c r="X4" s="52">
        <f t="shared" si="3"/>
        <v>0.03074141048824593</v>
      </c>
      <c r="Y4" s="52">
        <f t="shared" si="4"/>
        <v>0.012658227848101266</v>
      </c>
      <c r="Z4" s="52">
        <f t="shared" si="5"/>
        <v>0.10488245931283906</v>
      </c>
      <c r="AA4" s="52">
        <f t="shared" si="6"/>
        <v>0.03616636528028933</v>
      </c>
      <c r="AB4" s="52">
        <f t="shared" si="7"/>
        <v>0.14466546112115733</v>
      </c>
      <c r="AC4" s="52">
        <f t="shared" si="8"/>
        <v>0.0705244122965642</v>
      </c>
      <c r="AD4" s="52">
        <f t="shared" si="9"/>
        <v>0.054249547920433995</v>
      </c>
      <c r="AE4" s="52">
        <f t="shared" si="10"/>
        <v>0.02531645569620253</v>
      </c>
      <c r="AF4" s="52">
        <f t="shared" si="11"/>
        <v>0.028933092224231464</v>
      </c>
      <c r="AG4" s="52">
        <f t="shared" si="12"/>
        <v>0.0705244122965642</v>
      </c>
      <c r="AH4" s="53">
        <f t="shared" si="13"/>
        <v>0.012658227848101266</v>
      </c>
      <c r="AI4" s="54">
        <f t="shared" si="14"/>
        <v>1.0000000000000002</v>
      </c>
    </row>
    <row r="5" spans="1:35" ht="12.75">
      <c r="A5" s="43">
        <v>2</v>
      </c>
      <c r="B5" s="70">
        <v>1</v>
      </c>
      <c r="C5" s="28">
        <v>27</v>
      </c>
      <c r="D5" s="28">
        <v>3</v>
      </c>
      <c r="E5" s="28">
        <v>8</v>
      </c>
      <c r="F5" s="28">
        <v>290</v>
      </c>
      <c r="G5" s="28">
        <v>6</v>
      </c>
      <c r="H5" s="28">
        <v>28</v>
      </c>
      <c r="I5" s="28">
        <v>32</v>
      </c>
      <c r="J5" s="28">
        <v>36</v>
      </c>
      <c r="K5" s="28">
        <v>25</v>
      </c>
      <c r="L5" s="28">
        <v>22</v>
      </c>
      <c r="M5" s="28">
        <v>30</v>
      </c>
      <c r="N5" s="27">
        <v>2</v>
      </c>
      <c r="O5" s="45">
        <f t="shared" si="0"/>
        <v>509</v>
      </c>
      <c r="P5" s="20">
        <v>15</v>
      </c>
      <c r="Q5" s="44">
        <f t="shared" si="1"/>
        <v>524</v>
      </c>
      <c r="U5" s="43">
        <v>2</v>
      </c>
      <c r="V5" s="70">
        <v>1</v>
      </c>
      <c r="W5" s="47">
        <f t="shared" si="2"/>
        <v>0.05304518664047151</v>
      </c>
      <c r="X5" s="47">
        <f t="shared" si="3"/>
        <v>0.005893909626719057</v>
      </c>
      <c r="Y5" s="47">
        <f t="shared" si="4"/>
        <v>0.015717092337917484</v>
      </c>
      <c r="Z5" s="47">
        <f t="shared" si="5"/>
        <v>0.5697445972495089</v>
      </c>
      <c r="AA5" s="47">
        <f t="shared" si="6"/>
        <v>0.011787819253438114</v>
      </c>
      <c r="AB5" s="47">
        <f t="shared" si="7"/>
        <v>0.0550098231827112</v>
      </c>
      <c r="AC5" s="47">
        <f t="shared" si="8"/>
        <v>0.06286836935166994</v>
      </c>
      <c r="AD5" s="47">
        <f t="shared" si="9"/>
        <v>0.07072691552062868</v>
      </c>
      <c r="AE5" s="47">
        <f t="shared" si="10"/>
        <v>0.04911591355599214</v>
      </c>
      <c r="AF5" s="47">
        <f t="shared" si="11"/>
        <v>0.043222003929273084</v>
      </c>
      <c r="AG5" s="47">
        <f t="shared" si="12"/>
        <v>0.05893909626719057</v>
      </c>
      <c r="AH5" s="48">
        <f t="shared" si="13"/>
        <v>0.003929273084479371</v>
      </c>
      <c r="AI5" s="49">
        <f t="shared" si="14"/>
        <v>1</v>
      </c>
    </row>
    <row r="6" spans="1:35" ht="12.75">
      <c r="A6" s="43">
        <v>2</v>
      </c>
      <c r="B6" s="70">
        <v>2</v>
      </c>
      <c r="C6" s="28">
        <v>0</v>
      </c>
      <c r="D6" s="28">
        <v>4</v>
      </c>
      <c r="E6" s="28">
        <v>0</v>
      </c>
      <c r="F6" s="28">
        <v>3</v>
      </c>
      <c r="G6" s="28">
        <v>0</v>
      </c>
      <c r="H6" s="28">
        <v>2</v>
      </c>
      <c r="I6" s="28">
        <v>4</v>
      </c>
      <c r="J6" s="28">
        <v>3</v>
      </c>
      <c r="K6" s="28">
        <v>0</v>
      </c>
      <c r="L6" s="28">
        <v>3</v>
      </c>
      <c r="M6" s="28">
        <v>4</v>
      </c>
      <c r="N6" s="27">
        <v>1</v>
      </c>
      <c r="O6" s="45">
        <f t="shared" si="0"/>
        <v>24</v>
      </c>
      <c r="P6" s="20">
        <v>5</v>
      </c>
      <c r="Q6" s="44">
        <f t="shared" si="1"/>
        <v>29</v>
      </c>
      <c r="U6" s="43">
        <v>2</v>
      </c>
      <c r="V6" s="70">
        <v>2</v>
      </c>
      <c r="W6" s="47">
        <f t="shared" si="2"/>
        <v>0</v>
      </c>
      <c r="X6" s="47">
        <f t="shared" si="3"/>
        <v>0.16666666666666666</v>
      </c>
      <c r="Y6" s="47">
        <f t="shared" si="4"/>
        <v>0</v>
      </c>
      <c r="Z6" s="47">
        <f t="shared" si="5"/>
        <v>0.125</v>
      </c>
      <c r="AA6" s="47">
        <f t="shared" si="6"/>
        <v>0</v>
      </c>
      <c r="AB6" s="47">
        <f t="shared" si="7"/>
        <v>0.08333333333333333</v>
      </c>
      <c r="AC6" s="47">
        <f t="shared" si="8"/>
        <v>0.16666666666666666</v>
      </c>
      <c r="AD6" s="47">
        <f t="shared" si="9"/>
        <v>0.125</v>
      </c>
      <c r="AE6" s="47">
        <f t="shared" si="10"/>
        <v>0</v>
      </c>
      <c r="AF6" s="47">
        <f t="shared" si="11"/>
        <v>0.125</v>
      </c>
      <c r="AG6" s="47">
        <f t="shared" si="12"/>
        <v>0.16666666666666666</v>
      </c>
      <c r="AH6" s="48">
        <f t="shared" si="13"/>
        <v>0.041666666666666664</v>
      </c>
      <c r="AI6" s="49">
        <f t="shared" si="14"/>
        <v>0.9999999999999999</v>
      </c>
    </row>
    <row r="7" spans="1:35" s="51" customFormat="1" ht="12.75">
      <c r="A7" s="23">
        <v>2</v>
      </c>
      <c r="B7" s="50">
        <v>3</v>
      </c>
      <c r="C7" s="36">
        <v>3</v>
      </c>
      <c r="D7" s="36">
        <v>2</v>
      </c>
      <c r="E7" s="36">
        <v>1</v>
      </c>
      <c r="F7" s="36">
        <v>2</v>
      </c>
      <c r="G7" s="36">
        <v>1</v>
      </c>
      <c r="H7" s="36">
        <v>2</v>
      </c>
      <c r="I7" s="36">
        <v>6</v>
      </c>
      <c r="J7" s="36">
        <v>4</v>
      </c>
      <c r="K7" s="36">
        <v>1</v>
      </c>
      <c r="L7" s="36">
        <v>1</v>
      </c>
      <c r="M7" s="36">
        <v>10</v>
      </c>
      <c r="N7" s="35">
        <v>0</v>
      </c>
      <c r="O7" s="22">
        <f t="shared" si="0"/>
        <v>33</v>
      </c>
      <c r="P7" s="33">
        <v>6</v>
      </c>
      <c r="Q7" s="24">
        <f t="shared" si="1"/>
        <v>39</v>
      </c>
      <c r="R7" s="50">
        <f>SUM(Q5:Q7)</f>
        <v>592</v>
      </c>
      <c r="U7" s="23">
        <v>2</v>
      </c>
      <c r="V7" s="50">
        <v>3</v>
      </c>
      <c r="W7" s="52">
        <f t="shared" si="2"/>
        <v>0.09090909090909091</v>
      </c>
      <c r="X7" s="52">
        <f t="shared" si="3"/>
        <v>0.06060606060606061</v>
      </c>
      <c r="Y7" s="52">
        <f t="shared" si="4"/>
        <v>0.030303030303030304</v>
      </c>
      <c r="Z7" s="52">
        <f t="shared" si="5"/>
        <v>0.06060606060606061</v>
      </c>
      <c r="AA7" s="52">
        <f t="shared" si="6"/>
        <v>0.030303030303030304</v>
      </c>
      <c r="AB7" s="52">
        <f t="shared" si="7"/>
        <v>0.06060606060606061</v>
      </c>
      <c r="AC7" s="52">
        <f t="shared" si="8"/>
        <v>0.18181818181818182</v>
      </c>
      <c r="AD7" s="52">
        <f t="shared" si="9"/>
        <v>0.12121212121212122</v>
      </c>
      <c r="AE7" s="52">
        <f t="shared" si="10"/>
        <v>0.030303030303030304</v>
      </c>
      <c r="AF7" s="52">
        <f t="shared" si="11"/>
        <v>0.030303030303030304</v>
      </c>
      <c r="AG7" s="52">
        <f t="shared" si="12"/>
        <v>0.30303030303030304</v>
      </c>
      <c r="AH7" s="53">
        <f t="shared" si="13"/>
        <v>0</v>
      </c>
      <c r="AI7" s="54">
        <f t="shared" si="14"/>
        <v>1</v>
      </c>
    </row>
    <row r="8" spans="1:35" ht="12.75">
      <c r="A8" s="43">
        <v>3</v>
      </c>
      <c r="B8" s="70">
        <v>1</v>
      </c>
      <c r="C8" s="28">
        <v>221</v>
      </c>
      <c r="D8" s="28">
        <v>6</v>
      </c>
      <c r="E8" s="28">
        <v>8</v>
      </c>
      <c r="F8" s="28">
        <v>62</v>
      </c>
      <c r="G8" s="28">
        <v>10</v>
      </c>
      <c r="H8" s="28">
        <v>25</v>
      </c>
      <c r="I8" s="28">
        <v>21</v>
      </c>
      <c r="J8" s="28">
        <v>36</v>
      </c>
      <c r="K8" s="28">
        <v>7</v>
      </c>
      <c r="L8" s="28">
        <v>14</v>
      </c>
      <c r="M8" s="28">
        <v>31</v>
      </c>
      <c r="N8" s="27">
        <v>2</v>
      </c>
      <c r="O8" s="45">
        <f t="shared" si="0"/>
        <v>443</v>
      </c>
      <c r="P8" s="20">
        <v>13</v>
      </c>
      <c r="Q8" s="44">
        <f t="shared" si="1"/>
        <v>456</v>
      </c>
      <c r="U8" s="43">
        <v>3</v>
      </c>
      <c r="V8" s="70">
        <v>1</v>
      </c>
      <c r="W8" s="47">
        <f t="shared" si="2"/>
        <v>0.49887133182844245</v>
      </c>
      <c r="X8" s="47">
        <f t="shared" si="3"/>
        <v>0.013544018058690745</v>
      </c>
      <c r="Y8" s="47">
        <f t="shared" si="4"/>
        <v>0.01805869074492099</v>
      </c>
      <c r="Z8" s="47">
        <f t="shared" si="5"/>
        <v>0.1399548532731377</v>
      </c>
      <c r="AA8" s="47">
        <f t="shared" si="6"/>
        <v>0.022573363431151242</v>
      </c>
      <c r="AB8" s="47">
        <f t="shared" si="7"/>
        <v>0.056433408577878104</v>
      </c>
      <c r="AC8" s="47">
        <f t="shared" si="8"/>
        <v>0.04740406320541761</v>
      </c>
      <c r="AD8" s="47">
        <f t="shared" si="9"/>
        <v>0.08126410835214447</v>
      </c>
      <c r="AE8" s="47">
        <f t="shared" si="10"/>
        <v>0.01580135440180587</v>
      </c>
      <c r="AF8" s="47">
        <f t="shared" si="11"/>
        <v>0.03160270880361174</v>
      </c>
      <c r="AG8" s="47">
        <f t="shared" si="12"/>
        <v>0.06997742663656885</v>
      </c>
      <c r="AH8" s="48">
        <f t="shared" si="13"/>
        <v>0.004514672686230248</v>
      </c>
      <c r="AI8" s="49">
        <f t="shared" si="14"/>
        <v>1</v>
      </c>
    </row>
    <row r="9" spans="1:35" ht="12.75">
      <c r="A9" s="43">
        <v>3</v>
      </c>
      <c r="B9" s="70">
        <v>2</v>
      </c>
      <c r="C9" s="28">
        <v>67</v>
      </c>
      <c r="D9" s="28">
        <v>12</v>
      </c>
      <c r="E9" s="28">
        <v>7</v>
      </c>
      <c r="F9" s="28">
        <v>64</v>
      </c>
      <c r="G9" s="28">
        <v>6</v>
      </c>
      <c r="H9" s="28">
        <v>43</v>
      </c>
      <c r="I9" s="28">
        <v>42</v>
      </c>
      <c r="J9" s="28">
        <v>49</v>
      </c>
      <c r="K9" s="28">
        <v>4</v>
      </c>
      <c r="L9" s="28">
        <v>23</v>
      </c>
      <c r="M9" s="28">
        <v>64</v>
      </c>
      <c r="N9" s="27">
        <v>3</v>
      </c>
      <c r="O9" s="45">
        <f t="shared" si="0"/>
        <v>384</v>
      </c>
      <c r="P9" s="20">
        <v>35</v>
      </c>
      <c r="Q9" s="44">
        <f t="shared" si="1"/>
        <v>419</v>
      </c>
      <c r="U9" s="43">
        <v>3</v>
      </c>
      <c r="V9" s="70">
        <v>2</v>
      </c>
      <c r="W9" s="47">
        <f t="shared" si="2"/>
        <v>0.17447916666666666</v>
      </c>
      <c r="X9" s="47">
        <f t="shared" si="3"/>
        <v>0.03125</v>
      </c>
      <c r="Y9" s="47">
        <f t="shared" si="4"/>
        <v>0.018229166666666668</v>
      </c>
      <c r="Z9" s="47">
        <f t="shared" si="5"/>
        <v>0.16666666666666666</v>
      </c>
      <c r="AA9" s="47">
        <f t="shared" si="6"/>
        <v>0.015625</v>
      </c>
      <c r="AB9" s="47">
        <f t="shared" si="7"/>
        <v>0.11197916666666667</v>
      </c>
      <c r="AC9" s="47">
        <f t="shared" si="8"/>
        <v>0.109375</v>
      </c>
      <c r="AD9" s="47">
        <f t="shared" si="9"/>
        <v>0.12760416666666666</v>
      </c>
      <c r="AE9" s="47">
        <f t="shared" si="10"/>
        <v>0.010416666666666666</v>
      </c>
      <c r="AF9" s="47">
        <f t="shared" si="11"/>
        <v>0.059895833333333336</v>
      </c>
      <c r="AG9" s="47">
        <f t="shared" si="12"/>
        <v>0.16666666666666666</v>
      </c>
      <c r="AH9" s="48">
        <f t="shared" si="13"/>
        <v>0.0078125</v>
      </c>
      <c r="AI9" s="49">
        <f t="shared" si="14"/>
        <v>0.9999999999999999</v>
      </c>
    </row>
    <row r="10" spans="1:35" s="51" customFormat="1" ht="12.75">
      <c r="A10" s="23">
        <v>3</v>
      </c>
      <c r="B10" s="50">
        <v>3</v>
      </c>
      <c r="C10" s="36">
        <v>20</v>
      </c>
      <c r="D10" s="36">
        <v>6</v>
      </c>
      <c r="E10" s="36">
        <v>6</v>
      </c>
      <c r="F10" s="36">
        <v>99</v>
      </c>
      <c r="G10" s="36">
        <v>8</v>
      </c>
      <c r="H10" s="36">
        <v>30</v>
      </c>
      <c r="I10" s="36">
        <v>36</v>
      </c>
      <c r="J10" s="36">
        <v>47</v>
      </c>
      <c r="K10" s="36">
        <v>6</v>
      </c>
      <c r="L10" s="36">
        <v>20</v>
      </c>
      <c r="M10" s="36">
        <v>48</v>
      </c>
      <c r="N10" s="35">
        <v>2</v>
      </c>
      <c r="O10" s="22">
        <f t="shared" si="0"/>
        <v>328</v>
      </c>
      <c r="P10" s="33">
        <v>16</v>
      </c>
      <c r="Q10" s="24">
        <f t="shared" si="1"/>
        <v>344</v>
      </c>
      <c r="R10" s="50">
        <f>SUM(Q8:Q10)</f>
        <v>1219</v>
      </c>
      <c r="U10" s="23">
        <v>3</v>
      </c>
      <c r="V10" s="50">
        <v>3</v>
      </c>
      <c r="W10" s="52">
        <f t="shared" si="2"/>
        <v>0.06097560975609756</v>
      </c>
      <c r="X10" s="52">
        <f t="shared" si="3"/>
        <v>0.018292682926829267</v>
      </c>
      <c r="Y10" s="52">
        <f t="shared" si="4"/>
        <v>0.018292682926829267</v>
      </c>
      <c r="Z10" s="52">
        <f t="shared" si="5"/>
        <v>0.3018292682926829</v>
      </c>
      <c r="AA10" s="52">
        <f t="shared" si="6"/>
        <v>0.024390243902439025</v>
      </c>
      <c r="AB10" s="52">
        <f t="shared" si="7"/>
        <v>0.09146341463414634</v>
      </c>
      <c r="AC10" s="52">
        <f t="shared" si="8"/>
        <v>0.10975609756097561</v>
      </c>
      <c r="AD10" s="52">
        <f t="shared" si="9"/>
        <v>0.14329268292682926</v>
      </c>
      <c r="AE10" s="52">
        <f t="shared" si="10"/>
        <v>0.018292682926829267</v>
      </c>
      <c r="AF10" s="52">
        <f t="shared" si="11"/>
        <v>0.06097560975609756</v>
      </c>
      <c r="AG10" s="52">
        <f t="shared" si="12"/>
        <v>0.14634146341463414</v>
      </c>
      <c r="AH10" s="53">
        <f t="shared" si="13"/>
        <v>0.006097560975609756</v>
      </c>
      <c r="AI10" s="54">
        <f t="shared" si="14"/>
        <v>1</v>
      </c>
    </row>
    <row r="11" spans="1:35" ht="12.75">
      <c r="A11" s="43">
        <v>4</v>
      </c>
      <c r="B11" s="70">
        <v>1</v>
      </c>
      <c r="C11" s="28">
        <v>23</v>
      </c>
      <c r="D11" s="28">
        <v>5</v>
      </c>
      <c r="E11" s="28">
        <v>10</v>
      </c>
      <c r="F11" s="28">
        <v>177</v>
      </c>
      <c r="G11" s="28">
        <v>10</v>
      </c>
      <c r="H11" s="28">
        <v>58</v>
      </c>
      <c r="I11" s="28">
        <v>52</v>
      </c>
      <c r="J11" s="28">
        <v>54</v>
      </c>
      <c r="K11" s="28">
        <v>28</v>
      </c>
      <c r="L11" s="28">
        <v>55</v>
      </c>
      <c r="M11" s="28">
        <v>83</v>
      </c>
      <c r="N11" s="27">
        <v>0</v>
      </c>
      <c r="O11" s="45">
        <f t="shared" si="0"/>
        <v>555</v>
      </c>
      <c r="P11" s="20">
        <v>22</v>
      </c>
      <c r="Q11" s="44">
        <f t="shared" si="1"/>
        <v>577</v>
      </c>
      <c r="U11" s="43">
        <v>4</v>
      </c>
      <c r="V11" s="70">
        <v>1</v>
      </c>
      <c r="W11" s="47">
        <f t="shared" si="2"/>
        <v>0.04144144144144144</v>
      </c>
      <c r="X11" s="47">
        <f t="shared" si="3"/>
        <v>0.009009009009009009</v>
      </c>
      <c r="Y11" s="47">
        <f t="shared" si="4"/>
        <v>0.018018018018018018</v>
      </c>
      <c r="Z11" s="47">
        <f t="shared" si="5"/>
        <v>0.31891891891891894</v>
      </c>
      <c r="AA11" s="47">
        <f t="shared" si="6"/>
        <v>0.018018018018018018</v>
      </c>
      <c r="AB11" s="47">
        <f t="shared" si="7"/>
        <v>0.1045045045045045</v>
      </c>
      <c r="AC11" s="47">
        <f t="shared" si="8"/>
        <v>0.0936936936936937</v>
      </c>
      <c r="AD11" s="47">
        <f t="shared" si="9"/>
        <v>0.0972972972972973</v>
      </c>
      <c r="AE11" s="47">
        <f t="shared" si="10"/>
        <v>0.05045045045045045</v>
      </c>
      <c r="AF11" s="47">
        <f t="shared" si="11"/>
        <v>0.0990990990990991</v>
      </c>
      <c r="AG11" s="47">
        <f t="shared" si="12"/>
        <v>0.14954954954954955</v>
      </c>
      <c r="AH11" s="48">
        <f t="shared" si="13"/>
        <v>0</v>
      </c>
      <c r="AI11" s="49">
        <f t="shared" si="14"/>
        <v>1</v>
      </c>
    </row>
    <row r="12" spans="1:35" ht="12.75">
      <c r="A12" s="43">
        <v>4</v>
      </c>
      <c r="B12" s="70">
        <v>2</v>
      </c>
      <c r="C12" s="28">
        <v>33</v>
      </c>
      <c r="D12" s="28">
        <v>13</v>
      </c>
      <c r="E12" s="28">
        <v>10</v>
      </c>
      <c r="F12" s="28">
        <v>42</v>
      </c>
      <c r="G12" s="28">
        <v>9</v>
      </c>
      <c r="H12" s="28">
        <v>109</v>
      </c>
      <c r="I12" s="28">
        <v>80</v>
      </c>
      <c r="J12" s="28">
        <v>63</v>
      </c>
      <c r="K12" s="28">
        <v>9</v>
      </c>
      <c r="L12" s="28">
        <v>54</v>
      </c>
      <c r="M12" s="28">
        <v>73</v>
      </c>
      <c r="N12" s="27">
        <v>3</v>
      </c>
      <c r="O12" s="45">
        <f t="shared" si="0"/>
        <v>498</v>
      </c>
      <c r="P12" s="20">
        <v>42</v>
      </c>
      <c r="Q12" s="44">
        <f t="shared" si="1"/>
        <v>540</v>
      </c>
      <c r="U12" s="43">
        <v>4</v>
      </c>
      <c r="V12" s="70">
        <v>2</v>
      </c>
      <c r="W12" s="47">
        <f t="shared" si="2"/>
        <v>0.06626506024096386</v>
      </c>
      <c r="X12" s="47">
        <f t="shared" si="3"/>
        <v>0.02610441767068273</v>
      </c>
      <c r="Y12" s="47">
        <f t="shared" si="4"/>
        <v>0.020080321285140562</v>
      </c>
      <c r="Z12" s="47">
        <f t="shared" si="5"/>
        <v>0.08433734939759036</v>
      </c>
      <c r="AA12" s="47">
        <f t="shared" si="6"/>
        <v>0.018072289156626505</v>
      </c>
      <c r="AB12" s="47">
        <f t="shared" si="7"/>
        <v>0.21887550200803213</v>
      </c>
      <c r="AC12" s="47">
        <f t="shared" si="8"/>
        <v>0.1606425702811245</v>
      </c>
      <c r="AD12" s="47">
        <f t="shared" si="9"/>
        <v>0.12650602409638553</v>
      </c>
      <c r="AE12" s="47">
        <f t="shared" si="10"/>
        <v>0.018072289156626505</v>
      </c>
      <c r="AF12" s="47">
        <f t="shared" si="11"/>
        <v>0.10843373493975904</v>
      </c>
      <c r="AG12" s="47">
        <f t="shared" si="12"/>
        <v>0.1465863453815261</v>
      </c>
      <c r="AH12" s="48">
        <f t="shared" si="13"/>
        <v>0.006024096385542169</v>
      </c>
      <c r="AI12" s="49">
        <f t="shared" si="14"/>
        <v>1.0000000000000002</v>
      </c>
    </row>
    <row r="13" spans="1:35" s="51" customFormat="1" ht="12.75">
      <c r="A13" s="23">
        <v>4</v>
      </c>
      <c r="B13" s="50">
        <v>3</v>
      </c>
      <c r="C13" s="36">
        <v>9</v>
      </c>
      <c r="D13" s="36">
        <v>6</v>
      </c>
      <c r="E13" s="36">
        <v>3</v>
      </c>
      <c r="F13" s="36">
        <v>32</v>
      </c>
      <c r="G13" s="36">
        <v>3</v>
      </c>
      <c r="H13" s="36">
        <v>27</v>
      </c>
      <c r="I13" s="36">
        <v>11</v>
      </c>
      <c r="J13" s="36">
        <v>17</v>
      </c>
      <c r="K13" s="36">
        <v>6</v>
      </c>
      <c r="L13" s="36">
        <v>13</v>
      </c>
      <c r="M13" s="36">
        <v>28</v>
      </c>
      <c r="N13" s="35">
        <v>1</v>
      </c>
      <c r="O13" s="22">
        <f t="shared" si="0"/>
        <v>156</v>
      </c>
      <c r="P13" s="33">
        <v>10</v>
      </c>
      <c r="Q13" s="24">
        <f t="shared" si="1"/>
        <v>166</v>
      </c>
      <c r="R13" s="50">
        <f>SUM(Q11:Q13)</f>
        <v>1283</v>
      </c>
      <c r="U13" s="23">
        <v>4</v>
      </c>
      <c r="V13" s="50">
        <v>3</v>
      </c>
      <c r="W13" s="52">
        <f t="shared" si="2"/>
        <v>0.057692307692307696</v>
      </c>
      <c r="X13" s="52">
        <f t="shared" si="3"/>
        <v>0.038461538461538464</v>
      </c>
      <c r="Y13" s="52">
        <f t="shared" si="4"/>
        <v>0.019230769230769232</v>
      </c>
      <c r="Z13" s="52">
        <f t="shared" si="5"/>
        <v>0.20512820512820512</v>
      </c>
      <c r="AA13" s="52">
        <f t="shared" si="6"/>
        <v>0.019230769230769232</v>
      </c>
      <c r="AB13" s="52">
        <f t="shared" si="7"/>
        <v>0.17307692307692307</v>
      </c>
      <c r="AC13" s="52">
        <f t="shared" si="8"/>
        <v>0.07051282051282051</v>
      </c>
      <c r="AD13" s="52">
        <f t="shared" si="9"/>
        <v>0.10897435897435898</v>
      </c>
      <c r="AE13" s="52">
        <f t="shared" si="10"/>
        <v>0.038461538461538464</v>
      </c>
      <c r="AF13" s="52">
        <f t="shared" si="11"/>
        <v>0.08333333333333333</v>
      </c>
      <c r="AG13" s="52">
        <f t="shared" si="12"/>
        <v>0.1794871794871795</v>
      </c>
      <c r="AH13" s="53">
        <f t="shared" si="13"/>
        <v>0.00641025641025641</v>
      </c>
      <c r="AI13" s="54">
        <f t="shared" si="14"/>
        <v>1</v>
      </c>
    </row>
    <row r="14" spans="1:35" ht="12.75">
      <c r="A14" s="43">
        <v>5</v>
      </c>
      <c r="B14" s="70">
        <v>1</v>
      </c>
      <c r="C14" s="28">
        <v>47</v>
      </c>
      <c r="D14" s="28">
        <v>8</v>
      </c>
      <c r="E14" s="28">
        <v>11</v>
      </c>
      <c r="F14" s="28">
        <v>74</v>
      </c>
      <c r="G14" s="28">
        <v>8</v>
      </c>
      <c r="H14" s="28">
        <v>74</v>
      </c>
      <c r="I14" s="28">
        <v>42</v>
      </c>
      <c r="J14" s="28">
        <v>84</v>
      </c>
      <c r="K14" s="28">
        <v>11</v>
      </c>
      <c r="L14" s="28">
        <v>65</v>
      </c>
      <c r="M14" s="28">
        <v>92</v>
      </c>
      <c r="N14" s="27">
        <v>2</v>
      </c>
      <c r="O14" s="45">
        <f t="shared" si="0"/>
        <v>518</v>
      </c>
      <c r="P14" s="20">
        <v>29</v>
      </c>
      <c r="Q14" s="44">
        <f t="shared" si="1"/>
        <v>547</v>
      </c>
      <c r="U14" s="43">
        <v>5</v>
      </c>
      <c r="V14" s="70">
        <v>1</v>
      </c>
      <c r="W14" s="47">
        <f t="shared" si="2"/>
        <v>0.09073359073359073</v>
      </c>
      <c r="X14" s="47">
        <f t="shared" si="3"/>
        <v>0.015444015444015444</v>
      </c>
      <c r="Y14" s="47">
        <f t="shared" si="4"/>
        <v>0.021235521235521235</v>
      </c>
      <c r="Z14" s="47">
        <f t="shared" si="5"/>
        <v>0.14285714285714285</v>
      </c>
      <c r="AA14" s="47">
        <f t="shared" si="6"/>
        <v>0.015444015444015444</v>
      </c>
      <c r="AB14" s="47">
        <f t="shared" si="7"/>
        <v>0.14285714285714285</v>
      </c>
      <c r="AC14" s="47">
        <f t="shared" si="8"/>
        <v>0.08108108108108109</v>
      </c>
      <c r="AD14" s="47">
        <f t="shared" si="9"/>
        <v>0.16216216216216217</v>
      </c>
      <c r="AE14" s="47">
        <f t="shared" si="10"/>
        <v>0.021235521235521235</v>
      </c>
      <c r="AF14" s="47">
        <f t="shared" si="11"/>
        <v>0.12548262548262548</v>
      </c>
      <c r="AG14" s="47">
        <f t="shared" si="12"/>
        <v>0.1776061776061776</v>
      </c>
      <c r="AH14" s="48">
        <f t="shared" si="13"/>
        <v>0.003861003861003861</v>
      </c>
      <c r="AI14" s="49">
        <f t="shared" si="14"/>
        <v>1</v>
      </c>
    </row>
    <row r="15" spans="1:35" ht="12.75">
      <c r="A15" s="43">
        <v>5</v>
      </c>
      <c r="B15" s="70">
        <v>2</v>
      </c>
      <c r="C15" s="28">
        <v>37</v>
      </c>
      <c r="D15" s="28">
        <v>6</v>
      </c>
      <c r="E15" s="28">
        <v>9</v>
      </c>
      <c r="F15" s="28">
        <v>121</v>
      </c>
      <c r="G15" s="28">
        <v>6</v>
      </c>
      <c r="H15" s="28">
        <v>96</v>
      </c>
      <c r="I15" s="28">
        <v>43</v>
      </c>
      <c r="J15" s="28">
        <v>74</v>
      </c>
      <c r="K15" s="28">
        <v>17</v>
      </c>
      <c r="L15" s="28">
        <v>55</v>
      </c>
      <c r="M15" s="28">
        <v>128</v>
      </c>
      <c r="N15" s="27">
        <v>1</v>
      </c>
      <c r="O15" s="45">
        <f t="shared" si="0"/>
        <v>593</v>
      </c>
      <c r="P15" s="20">
        <v>19</v>
      </c>
      <c r="Q15" s="44">
        <f t="shared" si="1"/>
        <v>612</v>
      </c>
      <c r="U15" s="43">
        <v>5</v>
      </c>
      <c r="V15" s="70">
        <v>2</v>
      </c>
      <c r="W15" s="47">
        <f t="shared" si="2"/>
        <v>0.06239460370994941</v>
      </c>
      <c r="X15" s="47">
        <f t="shared" si="3"/>
        <v>0.01011804384485666</v>
      </c>
      <c r="Y15" s="47">
        <f t="shared" si="4"/>
        <v>0.01517706576728499</v>
      </c>
      <c r="Z15" s="47">
        <f t="shared" si="5"/>
        <v>0.20404721753794267</v>
      </c>
      <c r="AA15" s="47">
        <f t="shared" si="6"/>
        <v>0.01011804384485666</v>
      </c>
      <c r="AB15" s="47">
        <f t="shared" si="7"/>
        <v>0.16188870151770657</v>
      </c>
      <c r="AC15" s="47">
        <f t="shared" si="8"/>
        <v>0.07251264755480608</v>
      </c>
      <c r="AD15" s="47">
        <f t="shared" si="9"/>
        <v>0.12478920741989882</v>
      </c>
      <c r="AE15" s="47">
        <f t="shared" si="10"/>
        <v>0.02866779089376054</v>
      </c>
      <c r="AF15" s="47">
        <f t="shared" si="11"/>
        <v>0.09274873524451939</v>
      </c>
      <c r="AG15" s="47">
        <f t="shared" si="12"/>
        <v>0.21585160202360876</v>
      </c>
      <c r="AH15" s="48">
        <f t="shared" si="13"/>
        <v>0.0016863406408094434</v>
      </c>
      <c r="AI15" s="49">
        <f t="shared" si="14"/>
        <v>1</v>
      </c>
    </row>
    <row r="16" spans="1:35" s="51" customFormat="1" ht="12.75">
      <c r="A16" s="23">
        <v>5</v>
      </c>
      <c r="B16" s="50">
        <v>3</v>
      </c>
      <c r="C16" s="36">
        <v>61</v>
      </c>
      <c r="D16" s="36">
        <v>18</v>
      </c>
      <c r="E16" s="36">
        <v>6</v>
      </c>
      <c r="F16" s="36">
        <v>42</v>
      </c>
      <c r="G16" s="36">
        <v>4</v>
      </c>
      <c r="H16" s="36">
        <v>91</v>
      </c>
      <c r="I16" s="36">
        <v>55</v>
      </c>
      <c r="J16" s="36">
        <v>101</v>
      </c>
      <c r="K16" s="36">
        <v>16</v>
      </c>
      <c r="L16" s="36">
        <v>105</v>
      </c>
      <c r="M16" s="36">
        <v>129</v>
      </c>
      <c r="N16" s="35">
        <v>1</v>
      </c>
      <c r="O16" s="22">
        <f t="shared" si="0"/>
        <v>629</v>
      </c>
      <c r="P16" s="33">
        <v>13</v>
      </c>
      <c r="Q16" s="24">
        <f t="shared" si="1"/>
        <v>642</v>
      </c>
      <c r="R16" s="50">
        <f>SUM(Q14:Q16)</f>
        <v>1801</v>
      </c>
      <c r="U16" s="23">
        <v>5</v>
      </c>
      <c r="V16" s="50">
        <v>3</v>
      </c>
      <c r="W16" s="52">
        <f t="shared" si="2"/>
        <v>0.09697933227344992</v>
      </c>
      <c r="X16" s="52">
        <f t="shared" si="3"/>
        <v>0.028616852146263912</v>
      </c>
      <c r="Y16" s="52">
        <f t="shared" si="4"/>
        <v>0.009538950715421303</v>
      </c>
      <c r="Z16" s="52">
        <f t="shared" si="5"/>
        <v>0.06677265500794913</v>
      </c>
      <c r="AA16" s="52">
        <f t="shared" si="6"/>
        <v>0.006359300476947536</v>
      </c>
      <c r="AB16" s="52">
        <f t="shared" si="7"/>
        <v>0.14467408585055644</v>
      </c>
      <c r="AC16" s="52">
        <f t="shared" si="8"/>
        <v>0.08744038155802862</v>
      </c>
      <c r="AD16" s="52">
        <f t="shared" si="9"/>
        <v>0.16057233704292528</v>
      </c>
      <c r="AE16" s="52">
        <f t="shared" si="10"/>
        <v>0.025437201907790145</v>
      </c>
      <c r="AF16" s="52">
        <f t="shared" si="11"/>
        <v>0.1669316375198728</v>
      </c>
      <c r="AG16" s="52">
        <f t="shared" si="12"/>
        <v>0.20508744038155802</v>
      </c>
      <c r="AH16" s="53">
        <f t="shared" si="13"/>
        <v>0.001589825119236884</v>
      </c>
      <c r="AI16" s="54">
        <f t="shared" si="14"/>
        <v>1</v>
      </c>
    </row>
    <row r="17" spans="1:35" ht="12.75">
      <c r="A17" s="43">
        <v>6</v>
      </c>
      <c r="B17" s="70">
        <v>1</v>
      </c>
      <c r="C17" s="28">
        <v>92</v>
      </c>
      <c r="D17" s="28">
        <v>10</v>
      </c>
      <c r="E17" s="28">
        <v>12</v>
      </c>
      <c r="F17" s="28">
        <v>33</v>
      </c>
      <c r="G17" s="28">
        <v>2</v>
      </c>
      <c r="H17" s="28">
        <v>68</v>
      </c>
      <c r="I17" s="28">
        <v>78</v>
      </c>
      <c r="J17" s="28">
        <v>82</v>
      </c>
      <c r="K17" s="28">
        <v>10</v>
      </c>
      <c r="L17" s="28">
        <v>66</v>
      </c>
      <c r="M17" s="28">
        <v>76</v>
      </c>
      <c r="N17" s="27">
        <v>5</v>
      </c>
      <c r="O17" s="45">
        <f t="shared" si="0"/>
        <v>534</v>
      </c>
      <c r="P17" s="20">
        <v>28</v>
      </c>
      <c r="Q17" s="44">
        <f t="shared" si="1"/>
        <v>562</v>
      </c>
      <c r="U17" s="43">
        <v>6</v>
      </c>
      <c r="V17" s="70">
        <v>1</v>
      </c>
      <c r="W17" s="47">
        <f t="shared" si="2"/>
        <v>0.17228464419475656</v>
      </c>
      <c r="X17" s="47">
        <f t="shared" si="3"/>
        <v>0.018726591760299626</v>
      </c>
      <c r="Y17" s="47">
        <f t="shared" si="4"/>
        <v>0.02247191011235955</v>
      </c>
      <c r="Z17" s="47">
        <f t="shared" si="5"/>
        <v>0.06179775280898876</v>
      </c>
      <c r="AA17" s="47">
        <f t="shared" si="6"/>
        <v>0.003745318352059925</v>
      </c>
      <c r="AB17" s="47">
        <f t="shared" si="7"/>
        <v>0.12734082397003746</v>
      </c>
      <c r="AC17" s="47">
        <f t="shared" si="8"/>
        <v>0.14606741573033707</v>
      </c>
      <c r="AD17" s="47">
        <f t="shared" si="9"/>
        <v>0.15355805243445692</v>
      </c>
      <c r="AE17" s="47">
        <f t="shared" si="10"/>
        <v>0.018726591760299626</v>
      </c>
      <c r="AF17" s="47">
        <f t="shared" si="11"/>
        <v>0.12359550561797752</v>
      </c>
      <c r="AG17" s="47">
        <f t="shared" si="12"/>
        <v>0.14232209737827714</v>
      </c>
      <c r="AH17" s="48">
        <f t="shared" si="13"/>
        <v>0.009363295880149813</v>
      </c>
      <c r="AI17" s="49">
        <f t="shared" si="14"/>
        <v>1</v>
      </c>
    </row>
    <row r="18" spans="1:35" ht="12.75">
      <c r="A18" s="43">
        <v>6</v>
      </c>
      <c r="B18" s="70">
        <v>2</v>
      </c>
      <c r="C18" s="28">
        <v>35</v>
      </c>
      <c r="D18" s="28">
        <v>11</v>
      </c>
      <c r="E18" s="28">
        <v>10</v>
      </c>
      <c r="F18" s="28">
        <v>27</v>
      </c>
      <c r="G18" s="28">
        <v>2</v>
      </c>
      <c r="H18" s="28">
        <v>55</v>
      </c>
      <c r="I18" s="28">
        <v>73</v>
      </c>
      <c r="J18" s="28">
        <v>64</v>
      </c>
      <c r="K18" s="28">
        <v>9</v>
      </c>
      <c r="L18" s="28">
        <v>42</v>
      </c>
      <c r="M18" s="28">
        <v>61</v>
      </c>
      <c r="N18" s="27">
        <v>2</v>
      </c>
      <c r="O18" s="45">
        <f t="shared" si="0"/>
        <v>391</v>
      </c>
      <c r="P18" s="20">
        <v>12</v>
      </c>
      <c r="Q18" s="44">
        <f t="shared" si="1"/>
        <v>403</v>
      </c>
      <c r="U18" s="43">
        <v>6</v>
      </c>
      <c r="V18" s="70">
        <v>2</v>
      </c>
      <c r="W18" s="47">
        <f t="shared" si="2"/>
        <v>0.08951406649616368</v>
      </c>
      <c r="X18" s="47">
        <f t="shared" si="3"/>
        <v>0.028132992327365727</v>
      </c>
      <c r="Y18" s="47">
        <f t="shared" si="4"/>
        <v>0.02557544757033248</v>
      </c>
      <c r="Z18" s="47">
        <f t="shared" si="5"/>
        <v>0.06905370843989769</v>
      </c>
      <c r="AA18" s="47">
        <f t="shared" si="6"/>
        <v>0.005115089514066497</v>
      </c>
      <c r="AB18" s="47">
        <f t="shared" si="7"/>
        <v>0.14066496163682865</v>
      </c>
      <c r="AC18" s="47">
        <f t="shared" si="8"/>
        <v>0.1867007672634271</v>
      </c>
      <c r="AD18" s="47">
        <f t="shared" si="9"/>
        <v>0.1636828644501279</v>
      </c>
      <c r="AE18" s="47">
        <f t="shared" si="10"/>
        <v>0.023017902813299233</v>
      </c>
      <c r="AF18" s="47">
        <f t="shared" si="11"/>
        <v>0.10741687979539642</v>
      </c>
      <c r="AG18" s="47">
        <f t="shared" si="12"/>
        <v>0.15601023017902813</v>
      </c>
      <c r="AH18" s="48">
        <f t="shared" si="13"/>
        <v>0.005115089514066497</v>
      </c>
      <c r="AI18" s="49">
        <f t="shared" si="14"/>
        <v>0.9999999999999999</v>
      </c>
    </row>
    <row r="19" spans="1:35" s="51" customFormat="1" ht="12.75">
      <c r="A19" s="23">
        <v>6</v>
      </c>
      <c r="B19" s="50">
        <v>3</v>
      </c>
      <c r="C19" s="36">
        <v>83</v>
      </c>
      <c r="D19" s="36">
        <v>15</v>
      </c>
      <c r="E19" s="36">
        <v>13</v>
      </c>
      <c r="F19" s="36">
        <v>38</v>
      </c>
      <c r="G19" s="36">
        <v>7</v>
      </c>
      <c r="H19" s="36">
        <v>68</v>
      </c>
      <c r="I19" s="36">
        <v>81</v>
      </c>
      <c r="J19" s="36">
        <v>44</v>
      </c>
      <c r="K19" s="36">
        <v>10</v>
      </c>
      <c r="L19" s="36">
        <v>62</v>
      </c>
      <c r="M19" s="36">
        <v>102</v>
      </c>
      <c r="N19" s="35">
        <v>0</v>
      </c>
      <c r="O19" s="22">
        <f t="shared" si="0"/>
        <v>523</v>
      </c>
      <c r="P19" s="33">
        <v>52</v>
      </c>
      <c r="Q19" s="24">
        <f t="shared" si="1"/>
        <v>575</v>
      </c>
      <c r="R19" s="50">
        <f>SUM(Q17:Q19)</f>
        <v>1540</v>
      </c>
      <c r="U19" s="23">
        <v>6</v>
      </c>
      <c r="V19" s="50">
        <v>3</v>
      </c>
      <c r="W19" s="52">
        <f t="shared" si="2"/>
        <v>0.1586998087954111</v>
      </c>
      <c r="X19" s="52">
        <f t="shared" si="3"/>
        <v>0.028680688336520075</v>
      </c>
      <c r="Y19" s="52">
        <f t="shared" si="4"/>
        <v>0.0248565965583174</v>
      </c>
      <c r="Z19" s="52">
        <f t="shared" si="5"/>
        <v>0.07265774378585087</v>
      </c>
      <c r="AA19" s="52">
        <f t="shared" si="6"/>
        <v>0.01338432122370937</v>
      </c>
      <c r="AB19" s="52">
        <f t="shared" si="7"/>
        <v>0.13001912045889102</v>
      </c>
      <c r="AC19" s="52">
        <f t="shared" si="8"/>
        <v>0.15487571701720843</v>
      </c>
      <c r="AD19" s="52">
        <f t="shared" si="9"/>
        <v>0.0841300191204589</v>
      </c>
      <c r="AE19" s="52">
        <f t="shared" si="10"/>
        <v>0.019120458891013385</v>
      </c>
      <c r="AF19" s="52">
        <f t="shared" si="11"/>
        <v>0.11854684512428298</v>
      </c>
      <c r="AG19" s="52">
        <f t="shared" si="12"/>
        <v>0.1950286806883365</v>
      </c>
      <c r="AH19" s="53">
        <f t="shared" si="13"/>
        <v>0</v>
      </c>
      <c r="AI19" s="54">
        <f t="shared" si="14"/>
        <v>1.0000000000000002</v>
      </c>
    </row>
    <row r="20" spans="1:35" ht="12.75">
      <c r="A20" s="43">
        <v>7</v>
      </c>
      <c r="B20" s="70">
        <v>1</v>
      </c>
      <c r="C20" s="28">
        <v>19</v>
      </c>
      <c r="D20" s="28">
        <v>5</v>
      </c>
      <c r="E20" s="28">
        <v>8</v>
      </c>
      <c r="F20" s="28">
        <v>33</v>
      </c>
      <c r="G20" s="28">
        <v>6</v>
      </c>
      <c r="H20" s="28">
        <v>89</v>
      </c>
      <c r="I20" s="28">
        <v>88</v>
      </c>
      <c r="J20" s="28">
        <v>81</v>
      </c>
      <c r="K20" s="28">
        <v>5</v>
      </c>
      <c r="L20" s="28">
        <v>45</v>
      </c>
      <c r="M20" s="28">
        <v>125</v>
      </c>
      <c r="N20" s="27">
        <v>3</v>
      </c>
      <c r="O20" s="45">
        <f t="shared" si="0"/>
        <v>507</v>
      </c>
      <c r="P20" s="20">
        <v>22</v>
      </c>
      <c r="Q20" s="44">
        <f t="shared" si="1"/>
        <v>529</v>
      </c>
      <c r="U20" s="43">
        <v>7</v>
      </c>
      <c r="V20" s="70">
        <v>1</v>
      </c>
      <c r="W20" s="47">
        <f t="shared" si="2"/>
        <v>0.03747534516765286</v>
      </c>
      <c r="X20" s="47">
        <f t="shared" si="3"/>
        <v>0.009861932938856016</v>
      </c>
      <c r="Y20" s="47">
        <f t="shared" si="4"/>
        <v>0.015779092702169626</v>
      </c>
      <c r="Z20" s="47">
        <f t="shared" si="5"/>
        <v>0.0650887573964497</v>
      </c>
      <c r="AA20" s="47">
        <f t="shared" si="6"/>
        <v>0.011834319526627219</v>
      </c>
      <c r="AB20" s="47">
        <f t="shared" si="7"/>
        <v>0.1755424063116371</v>
      </c>
      <c r="AC20" s="47">
        <f t="shared" si="8"/>
        <v>0.17357001972386588</v>
      </c>
      <c r="AD20" s="47">
        <f t="shared" si="9"/>
        <v>0.15976331360946747</v>
      </c>
      <c r="AE20" s="47">
        <f t="shared" si="10"/>
        <v>0.009861932938856016</v>
      </c>
      <c r="AF20" s="47">
        <f t="shared" si="11"/>
        <v>0.08875739644970414</v>
      </c>
      <c r="AG20" s="47">
        <f t="shared" si="12"/>
        <v>0.2465483234714004</v>
      </c>
      <c r="AH20" s="48">
        <f t="shared" si="13"/>
        <v>0.005917159763313609</v>
      </c>
      <c r="AI20" s="49">
        <f t="shared" si="14"/>
        <v>1</v>
      </c>
    </row>
    <row r="21" spans="1:35" ht="12.75">
      <c r="A21" s="43">
        <v>7</v>
      </c>
      <c r="B21" s="70">
        <v>2</v>
      </c>
      <c r="C21" s="28">
        <v>4</v>
      </c>
      <c r="D21" s="28">
        <v>3</v>
      </c>
      <c r="E21" s="28">
        <v>3</v>
      </c>
      <c r="F21" s="28">
        <v>9</v>
      </c>
      <c r="G21" s="28">
        <v>2</v>
      </c>
      <c r="H21" s="28">
        <v>18</v>
      </c>
      <c r="I21" s="28">
        <v>29</v>
      </c>
      <c r="J21" s="28">
        <v>22</v>
      </c>
      <c r="K21" s="28">
        <v>1</v>
      </c>
      <c r="L21" s="28">
        <v>19</v>
      </c>
      <c r="M21" s="28">
        <v>40</v>
      </c>
      <c r="N21" s="27">
        <v>2</v>
      </c>
      <c r="O21" s="45">
        <f t="shared" si="0"/>
        <v>152</v>
      </c>
      <c r="P21" s="20">
        <v>11</v>
      </c>
      <c r="Q21" s="44">
        <f t="shared" si="1"/>
        <v>163</v>
      </c>
      <c r="U21" s="43">
        <v>7</v>
      </c>
      <c r="V21" s="70">
        <v>2</v>
      </c>
      <c r="W21" s="47">
        <f t="shared" si="2"/>
        <v>0.02631578947368421</v>
      </c>
      <c r="X21" s="47">
        <f t="shared" si="3"/>
        <v>0.019736842105263157</v>
      </c>
      <c r="Y21" s="47">
        <f t="shared" si="4"/>
        <v>0.019736842105263157</v>
      </c>
      <c r="Z21" s="47">
        <f t="shared" si="5"/>
        <v>0.05921052631578947</v>
      </c>
      <c r="AA21" s="47">
        <f t="shared" si="6"/>
        <v>0.013157894736842105</v>
      </c>
      <c r="AB21" s="47">
        <f t="shared" si="7"/>
        <v>0.11842105263157894</v>
      </c>
      <c r="AC21" s="47">
        <f t="shared" si="8"/>
        <v>0.19078947368421054</v>
      </c>
      <c r="AD21" s="47">
        <f t="shared" si="9"/>
        <v>0.14473684210526316</v>
      </c>
      <c r="AE21" s="47">
        <f t="shared" si="10"/>
        <v>0.006578947368421052</v>
      </c>
      <c r="AF21" s="47">
        <f t="shared" si="11"/>
        <v>0.125</v>
      </c>
      <c r="AG21" s="47">
        <f t="shared" si="12"/>
        <v>0.2631578947368421</v>
      </c>
      <c r="AH21" s="48">
        <f t="shared" si="13"/>
        <v>0.013157894736842105</v>
      </c>
      <c r="AI21" s="49">
        <f t="shared" si="14"/>
        <v>0.9999999999999999</v>
      </c>
    </row>
    <row r="22" spans="1:35" s="51" customFormat="1" ht="12.75">
      <c r="A22" s="23">
        <v>7</v>
      </c>
      <c r="B22" s="50">
        <v>3</v>
      </c>
      <c r="C22" s="36">
        <v>4</v>
      </c>
      <c r="D22" s="36">
        <v>3</v>
      </c>
      <c r="E22" s="36">
        <v>1</v>
      </c>
      <c r="F22" s="36">
        <v>5</v>
      </c>
      <c r="G22" s="36">
        <v>0</v>
      </c>
      <c r="H22" s="36">
        <v>13</v>
      </c>
      <c r="I22" s="36">
        <v>14</v>
      </c>
      <c r="J22" s="36">
        <v>6</v>
      </c>
      <c r="K22" s="36">
        <v>0</v>
      </c>
      <c r="L22" s="36">
        <v>7</v>
      </c>
      <c r="M22" s="36">
        <v>29</v>
      </c>
      <c r="N22" s="35">
        <v>0</v>
      </c>
      <c r="O22" s="22">
        <f t="shared" si="0"/>
        <v>82</v>
      </c>
      <c r="P22" s="33">
        <v>6</v>
      </c>
      <c r="Q22" s="24">
        <f t="shared" si="1"/>
        <v>88</v>
      </c>
      <c r="R22" s="50">
        <f>SUM(Q20:Q22)</f>
        <v>780</v>
      </c>
      <c r="U22" s="23">
        <v>7</v>
      </c>
      <c r="V22" s="50">
        <v>3</v>
      </c>
      <c r="W22" s="52">
        <f t="shared" si="2"/>
        <v>0.04878048780487805</v>
      </c>
      <c r="X22" s="52">
        <f t="shared" si="3"/>
        <v>0.036585365853658534</v>
      </c>
      <c r="Y22" s="52">
        <f t="shared" si="4"/>
        <v>0.012195121951219513</v>
      </c>
      <c r="Z22" s="52">
        <f t="shared" si="5"/>
        <v>0.06097560975609756</v>
      </c>
      <c r="AA22" s="52">
        <f t="shared" si="6"/>
        <v>0</v>
      </c>
      <c r="AB22" s="52">
        <f t="shared" si="7"/>
        <v>0.15853658536585366</v>
      </c>
      <c r="AC22" s="52">
        <f t="shared" si="8"/>
        <v>0.17073170731707318</v>
      </c>
      <c r="AD22" s="52">
        <f t="shared" si="9"/>
        <v>0.07317073170731707</v>
      </c>
      <c r="AE22" s="52">
        <f t="shared" si="10"/>
        <v>0</v>
      </c>
      <c r="AF22" s="52">
        <f t="shared" si="11"/>
        <v>0.08536585365853659</v>
      </c>
      <c r="AG22" s="52">
        <f t="shared" si="12"/>
        <v>0.35365853658536583</v>
      </c>
      <c r="AH22" s="53">
        <f t="shared" si="13"/>
        <v>0</v>
      </c>
      <c r="AI22" s="54">
        <f t="shared" si="14"/>
        <v>0.9999999999999999</v>
      </c>
    </row>
    <row r="23" spans="1:35" ht="12.75">
      <c r="A23" s="43">
        <v>8</v>
      </c>
      <c r="B23" s="70">
        <v>1</v>
      </c>
      <c r="C23" s="28">
        <v>8</v>
      </c>
      <c r="D23" s="28">
        <v>6</v>
      </c>
      <c r="E23" s="28">
        <v>3</v>
      </c>
      <c r="F23" s="28">
        <v>5</v>
      </c>
      <c r="G23" s="28">
        <v>1</v>
      </c>
      <c r="H23" s="28">
        <v>24</v>
      </c>
      <c r="I23" s="28">
        <v>56</v>
      </c>
      <c r="J23" s="28">
        <v>62</v>
      </c>
      <c r="K23" s="28">
        <v>2</v>
      </c>
      <c r="L23" s="28">
        <v>34</v>
      </c>
      <c r="M23" s="28">
        <v>51</v>
      </c>
      <c r="N23" s="27">
        <v>1</v>
      </c>
      <c r="O23" s="45">
        <f t="shared" si="0"/>
        <v>253</v>
      </c>
      <c r="P23" s="20">
        <v>17</v>
      </c>
      <c r="Q23" s="44">
        <f t="shared" si="1"/>
        <v>270</v>
      </c>
      <c r="U23" s="43">
        <v>8</v>
      </c>
      <c r="V23" s="70">
        <v>1</v>
      </c>
      <c r="W23" s="47">
        <f t="shared" si="2"/>
        <v>0.03162055335968379</v>
      </c>
      <c r="X23" s="47">
        <f t="shared" si="3"/>
        <v>0.023715415019762844</v>
      </c>
      <c r="Y23" s="47">
        <f t="shared" si="4"/>
        <v>0.011857707509881422</v>
      </c>
      <c r="Z23" s="47">
        <f t="shared" si="5"/>
        <v>0.019762845849802372</v>
      </c>
      <c r="AA23" s="47">
        <f t="shared" si="6"/>
        <v>0.003952569169960474</v>
      </c>
      <c r="AB23" s="47">
        <f t="shared" si="7"/>
        <v>0.09486166007905138</v>
      </c>
      <c r="AC23" s="47">
        <f t="shared" si="8"/>
        <v>0.22134387351778656</v>
      </c>
      <c r="AD23" s="47">
        <f t="shared" si="9"/>
        <v>0.2450592885375494</v>
      </c>
      <c r="AE23" s="47">
        <f t="shared" si="10"/>
        <v>0.007905138339920948</v>
      </c>
      <c r="AF23" s="47">
        <f t="shared" si="11"/>
        <v>0.13438735177865613</v>
      </c>
      <c r="AG23" s="47">
        <f t="shared" si="12"/>
        <v>0.2015810276679842</v>
      </c>
      <c r="AH23" s="48">
        <f t="shared" si="13"/>
        <v>0.003952569169960474</v>
      </c>
      <c r="AI23" s="49">
        <f t="shared" si="14"/>
        <v>1</v>
      </c>
    </row>
    <row r="24" spans="1:35" ht="12.75">
      <c r="A24" s="43">
        <v>8</v>
      </c>
      <c r="B24" s="70">
        <v>2</v>
      </c>
      <c r="C24" s="28">
        <v>18</v>
      </c>
      <c r="D24" s="28">
        <v>8</v>
      </c>
      <c r="E24" s="28">
        <v>10</v>
      </c>
      <c r="F24" s="28">
        <v>17</v>
      </c>
      <c r="G24" s="28">
        <v>7</v>
      </c>
      <c r="H24" s="28">
        <v>45</v>
      </c>
      <c r="I24" s="28">
        <v>104</v>
      </c>
      <c r="J24" s="28">
        <v>167</v>
      </c>
      <c r="K24" s="28">
        <v>3</v>
      </c>
      <c r="L24" s="28">
        <v>54</v>
      </c>
      <c r="M24" s="28">
        <v>76</v>
      </c>
      <c r="N24" s="27">
        <v>0</v>
      </c>
      <c r="O24" s="45">
        <f t="shared" si="0"/>
        <v>509</v>
      </c>
      <c r="P24" s="20">
        <v>16</v>
      </c>
      <c r="Q24" s="44">
        <f t="shared" si="1"/>
        <v>525</v>
      </c>
      <c r="U24" s="43">
        <v>8</v>
      </c>
      <c r="V24" s="70">
        <v>2</v>
      </c>
      <c r="W24" s="47">
        <f t="shared" si="2"/>
        <v>0.03536345776031434</v>
      </c>
      <c r="X24" s="47">
        <f t="shared" si="3"/>
        <v>0.015717092337917484</v>
      </c>
      <c r="Y24" s="47">
        <f t="shared" si="4"/>
        <v>0.019646365422396856</v>
      </c>
      <c r="Z24" s="47">
        <f t="shared" si="5"/>
        <v>0.03339882121807466</v>
      </c>
      <c r="AA24" s="47">
        <f t="shared" si="6"/>
        <v>0.0137524557956778</v>
      </c>
      <c r="AB24" s="47">
        <f t="shared" si="7"/>
        <v>0.08840864440078586</v>
      </c>
      <c r="AC24" s="47">
        <f t="shared" si="8"/>
        <v>0.2043222003929273</v>
      </c>
      <c r="AD24" s="47">
        <f t="shared" si="9"/>
        <v>0.3280943025540275</v>
      </c>
      <c r="AE24" s="47">
        <f t="shared" si="10"/>
        <v>0.005893909626719057</v>
      </c>
      <c r="AF24" s="47">
        <f t="shared" si="11"/>
        <v>0.10609037328094302</v>
      </c>
      <c r="AG24" s="47">
        <f t="shared" si="12"/>
        <v>0.14931237721021612</v>
      </c>
      <c r="AH24" s="48">
        <f t="shared" si="13"/>
        <v>0</v>
      </c>
      <c r="AI24" s="49">
        <f t="shared" si="14"/>
        <v>1</v>
      </c>
    </row>
    <row r="25" spans="1:35" s="51" customFormat="1" ht="12.75">
      <c r="A25" s="23">
        <v>8</v>
      </c>
      <c r="B25" s="50">
        <v>3</v>
      </c>
      <c r="C25" s="36">
        <v>3</v>
      </c>
      <c r="D25" s="36">
        <v>4</v>
      </c>
      <c r="E25" s="36">
        <v>0</v>
      </c>
      <c r="F25" s="36">
        <v>4</v>
      </c>
      <c r="G25" s="36">
        <v>0</v>
      </c>
      <c r="H25" s="36">
        <v>4</v>
      </c>
      <c r="I25" s="36">
        <v>10</v>
      </c>
      <c r="J25" s="36">
        <v>14</v>
      </c>
      <c r="K25" s="36">
        <v>0</v>
      </c>
      <c r="L25" s="36">
        <v>10</v>
      </c>
      <c r="M25" s="36">
        <v>17</v>
      </c>
      <c r="N25" s="35">
        <v>1</v>
      </c>
      <c r="O25" s="22">
        <f t="shared" si="0"/>
        <v>67</v>
      </c>
      <c r="P25" s="33">
        <v>0</v>
      </c>
      <c r="Q25" s="24">
        <f t="shared" si="1"/>
        <v>67</v>
      </c>
      <c r="R25" s="50">
        <f>SUM(Q23:Q25)</f>
        <v>862</v>
      </c>
      <c r="U25" s="23">
        <v>8</v>
      </c>
      <c r="V25" s="50">
        <v>3</v>
      </c>
      <c r="W25" s="52">
        <f t="shared" si="2"/>
        <v>0.04477611940298507</v>
      </c>
      <c r="X25" s="52">
        <f t="shared" si="3"/>
        <v>0.05970149253731343</v>
      </c>
      <c r="Y25" s="52">
        <f t="shared" si="4"/>
        <v>0</v>
      </c>
      <c r="Z25" s="52">
        <f t="shared" si="5"/>
        <v>0.05970149253731343</v>
      </c>
      <c r="AA25" s="52">
        <f t="shared" si="6"/>
        <v>0</v>
      </c>
      <c r="AB25" s="52">
        <f t="shared" si="7"/>
        <v>0.05970149253731343</v>
      </c>
      <c r="AC25" s="52">
        <f t="shared" si="8"/>
        <v>0.14925373134328357</v>
      </c>
      <c r="AD25" s="52">
        <f t="shared" si="9"/>
        <v>0.208955223880597</v>
      </c>
      <c r="AE25" s="52">
        <f t="shared" si="10"/>
        <v>0</v>
      </c>
      <c r="AF25" s="52">
        <f t="shared" si="11"/>
        <v>0.14925373134328357</v>
      </c>
      <c r="AG25" s="52">
        <f t="shared" si="12"/>
        <v>0.2537313432835821</v>
      </c>
      <c r="AH25" s="53">
        <f t="shared" si="13"/>
        <v>0.014925373134328358</v>
      </c>
      <c r="AI25" s="54">
        <f t="shared" si="14"/>
        <v>1</v>
      </c>
    </row>
    <row r="26" spans="1:35" ht="12.75">
      <c r="A26" s="43">
        <v>9</v>
      </c>
      <c r="B26" s="70">
        <v>1</v>
      </c>
      <c r="C26" s="28">
        <v>63</v>
      </c>
      <c r="D26" s="28">
        <v>16</v>
      </c>
      <c r="E26" s="28">
        <v>11</v>
      </c>
      <c r="F26" s="28">
        <v>17</v>
      </c>
      <c r="G26" s="28">
        <v>7</v>
      </c>
      <c r="H26" s="28">
        <v>118</v>
      </c>
      <c r="I26" s="28">
        <v>160</v>
      </c>
      <c r="J26" s="28">
        <v>218</v>
      </c>
      <c r="K26" s="28">
        <v>3</v>
      </c>
      <c r="L26" s="28">
        <v>81</v>
      </c>
      <c r="M26" s="28">
        <v>76</v>
      </c>
      <c r="N26" s="27">
        <v>2</v>
      </c>
      <c r="O26" s="45">
        <f t="shared" si="0"/>
        <v>772</v>
      </c>
      <c r="P26" s="20">
        <v>21</v>
      </c>
      <c r="Q26" s="44">
        <f t="shared" si="1"/>
        <v>793</v>
      </c>
      <c r="U26" s="43">
        <v>9</v>
      </c>
      <c r="V26" s="70">
        <v>1</v>
      </c>
      <c r="W26" s="47">
        <f t="shared" si="2"/>
        <v>0.08160621761658031</v>
      </c>
      <c r="X26" s="47">
        <f t="shared" si="3"/>
        <v>0.02072538860103627</v>
      </c>
      <c r="Y26" s="47">
        <f t="shared" si="4"/>
        <v>0.014248704663212436</v>
      </c>
      <c r="Z26" s="47">
        <f t="shared" si="5"/>
        <v>0.022020725388601035</v>
      </c>
      <c r="AA26" s="47">
        <f t="shared" si="6"/>
        <v>0.009067357512953367</v>
      </c>
      <c r="AB26" s="47">
        <f t="shared" si="7"/>
        <v>0.15284974093264247</v>
      </c>
      <c r="AC26" s="47">
        <f t="shared" si="8"/>
        <v>0.20725388601036268</v>
      </c>
      <c r="AD26" s="47">
        <f t="shared" si="9"/>
        <v>0.2823834196891192</v>
      </c>
      <c r="AE26" s="47">
        <f t="shared" si="10"/>
        <v>0.0038860103626943004</v>
      </c>
      <c r="AF26" s="47">
        <f t="shared" si="11"/>
        <v>0.10492227979274611</v>
      </c>
      <c r="AG26" s="47">
        <f t="shared" si="12"/>
        <v>0.09844559585492228</v>
      </c>
      <c r="AH26" s="48">
        <f t="shared" si="13"/>
        <v>0.0025906735751295338</v>
      </c>
      <c r="AI26" s="49">
        <f t="shared" si="14"/>
        <v>1</v>
      </c>
    </row>
    <row r="27" spans="1:35" ht="12.75">
      <c r="A27" s="43">
        <v>9</v>
      </c>
      <c r="B27" s="70">
        <v>2</v>
      </c>
      <c r="C27" s="28">
        <v>148</v>
      </c>
      <c r="D27" s="28">
        <v>36</v>
      </c>
      <c r="E27" s="28">
        <v>16</v>
      </c>
      <c r="F27" s="28">
        <v>67</v>
      </c>
      <c r="G27" s="28">
        <v>69</v>
      </c>
      <c r="H27" s="28">
        <v>76</v>
      </c>
      <c r="I27" s="28">
        <v>149</v>
      </c>
      <c r="J27" s="28">
        <v>61</v>
      </c>
      <c r="K27" s="28">
        <v>6</v>
      </c>
      <c r="L27" s="28">
        <v>92</v>
      </c>
      <c r="M27" s="28">
        <v>65</v>
      </c>
      <c r="N27" s="27">
        <v>1</v>
      </c>
      <c r="O27" s="45">
        <f t="shared" si="0"/>
        <v>786</v>
      </c>
      <c r="P27" s="20">
        <v>14</v>
      </c>
      <c r="Q27" s="44">
        <f t="shared" si="1"/>
        <v>800</v>
      </c>
      <c r="U27" s="43">
        <v>9</v>
      </c>
      <c r="V27" s="70">
        <v>2</v>
      </c>
      <c r="W27" s="47">
        <f t="shared" si="2"/>
        <v>0.18829516539440203</v>
      </c>
      <c r="X27" s="47">
        <f t="shared" si="3"/>
        <v>0.04580152671755725</v>
      </c>
      <c r="Y27" s="47">
        <f t="shared" si="4"/>
        <v>0.020356234096692113</v>
      </c>
      <c r="Z27" s="47">
        <f t="shared" si="5"/>
        <v>0.08524173027989822</v>
      </c>
      <c r="AA27" s="47">
        <f t="shared" si="6"/>
        <v>0.08778625954198473</v>
      </c>
      <c r="AB27" s="47">
        <f t="shared" si="7"/>
        <v>0.09669211195928754</v>
      </c>
      <c r="AC27" s="47">
        <f t="shared" si="8"/>
        <v>0.1895674300254453</v>
      </c>
      <c r="AD27" s="47">
        <f t="shared" si="9"/>
        <v>0.07760814249363868</v>
      </c>
      <c r="AE27" s="47">
        <f t="shared" si="10"/>
        <v>0.007633587786259542</v>
      </c>
      <c r="AF27" s="47">
        <f t="shared" si="11"/>
        <v>0.11704834605597965</v>
      </c>
      <c r="AG27" s="47">
        <f t="shared" si="12"/>
        <v>0.08269720101781171</v>
      </c>
      <c r="AH27" s="48">
        <f t="shared" si="13"/>
        <v>0.001272264631043257</v>
      </c>
      <c r="AI27" s="49">
        <f t="shared" si="14"/>
        <v>1.0000000000000002</v>
      </c>
    </row>
    <row r="28" spans="1:35" s="51" customFormat="1" ht="12.75">
      <c r="A28" s="23">
        <v>9</v>
      </c>
      <c r="B28" s="50">
        <v>3</v>
      </c>
      <c r="C28" s="36">
        <v>134</v>
      </c>
      <c r="D28" s="36">
        <v>12</v>
      </c>
      <c r="E28" s="36">
        <v>8</v>
      </c>
      <c r="F28" s="36">
        <v>59</v>
      </c>
      <c r="G28" s="36">
        <v>61</v>
      </c>
      <c r="H28" s="36">
        <v>79</v>
      </c>
      <c r="I28" s="36">
        <v>98</v>
      </c>
      <c r="J28" s="36">
        <v>62</v>
      </c>
      <c r="K28" s="36">
        <v>6</v>
      </c>
      <c r="L28" s="36">
        <v>147</v>
      </c>
      <c r="M28" s="36">
        <v>62</v>
      </c>
      <c r="N28" s="35">
        <v>1</v>
      </c>
      <c r="O28" s="22">
        <f t="shared" si="0"/>
        <v>729</v>
      </c>
      <c r="P28" s="33">
        <v>10</v>
      </c>
      <c r="Q28" s="24">
        <f t="shared" si="1"/>
        <v>739</v>
      </c>
      <c r="R28" s="50">
        <f>SUM(Q26:Q28)</f>
        <v>2332</v>
      </c>
      <c r="U28" s="23">
        <v>9</v>
      </c>
      <c r="V28" s="50">
        <v>3</v>
      </c>
      <c r="W28" s="52">
        <f t="shared" si="2"/>
        <v>0.18381344307270234</v>
      </c>
      <c r="X28" s="52">
        <f t="shared" si="3"/>
        <v>0.01646090534979424</v>
      </c>
      <c r="Y28" s="52">
        <f t="shared" si="4"/>
        <v>0.010973936899862825</v>
      </c>
      <c r="Z28" s="52">
        <f t="shared" si="5"/>
        <v>0.08093278463648834</v>
      </c>
      <c r="AA28" s="52">
        <f t="shared" si="6"/>
        <v>0.08367626886145405</v>
      </c>
      <c r="AB28" s="52">
        <f t="shared" si="7"/>
        <v>0.1083676268861454</v>
      </c>
      <c r="AC28" s="52">
        <f t="shared" si="8"/>
        <v>0.13443072702331962</v>
      </c>
      <c r="AD28" s="52">
        <f t="shared" si="9"/>
        <v>0.0850480109739369</v>
      </c>
      <c r="AE28" s="52">
        <f t="shared" si="10"/>
        <v>0.00823045267489712</v>
      </c>
      <c r="AF28" s="52">
        <f t="shared" si="11"/>
        <v>0.20164609053497942</v>
      </c>
      <c r="AG28" s="52">
        <f t="shared" si="12"/>
        <v>0.0850480109739369</v>
      </c>
      <c r="AH28" s="53">
        <f t="shared" si="13"/>
        <v>0.0013717421124828531</v>
      </c>
      <c r="AI28" s="54">
        <f t="shared" si="14"/>
        <v>0.9999999999999999</v>
      </c>
    </row>
    <row r="29" spans="1:35" ht="12.75">
      <c r="A29" s="43">
        <v>10</v>
      </c>
      <c r="B29" s="70">
        <v>1</v>
      </c>
      <c r="C29" s="28">
        <v>64</v>
      </c>
      <c r="D29" s="28">
        <v>17</v>
      </c>
      <c r="E29" s="28">
        <v>51</v>
      </c>
      <c r="F29" s="28">
        <v>49</v>
      </c>
      <c r="G29" s="28">
        <v>5</v>
      </c>
      <c r="H29" s="28">
        <v>53</v>
      </c>
      <c r="I29" s="28">
        <v>135</v>
      </c>
      <c r="J29" s="28">
        <v>114</v>
      </c>
      <c r="K29" s="28">
        <v>14</v>
      </c>
      <c r="L29" s="28">
        <v>67</v>
      </c>
      <c r="M29" s="28">
        <v>116</v>
      </c>
      <c r="N29" s="27">
        <v>0</v>
      </c>
      <c r="O29" s="45">
        <f t="shared" si="0"/>
        <v>685</v>
      </c>
      <c r="P29" s="20">
        <v>24</v>
      </c>
      <c r="Q29" s="44">
        <f t="shared" si="1"/>
        <v>709</v>
      </c>
      <c r="U29" s="43">
        <v>10</v>
      </c>
      <c r="V29" s="70">
        <v>1</v>
      </c>
      <c r="W29" s="47">
        <f t="shared" si="2"/>
        <v>0.09343065693430656</v>
      </c>
      <c r="X29" s="47">
        <f t="shared" si="3"/>
        <v>0.024817518248175182</v>
      </c>
      <c r="Y29" s="47">
        <f t="shared" si="4"/>
        <v>0.07445255474452554</v>
      </c>
      <c r="Z29" s="47">
        <f t="shared" si="5"/>
        <v>0.07153284671532846</v>
      </c>
      <c r="AA29" s="47">
        <f t="shared" si="6"/>
        <v>0.0072992700729927005</v>
      </c>
      <c r="AB29" s="47">
        <f t="shared" si="7"/>
        <v>0.07737226277372262</v>
      </c>
      <c r="AC29" s="47">
        <f t="shared" si="8"/>
        <v>0.19708029197080293</v>
      </c>
      <c r="AD29" s="47">
        <f t="shared" si="9"/>
        <v>0.16642335766423358</v>
      </c>
      <c r="AE29" s="47">
        <f t="shared" si="10"/>
        <v>0.020437956204379562</v>
      </c>
      <c r="AF29" s="47">
        <f t="shared" si="11"/>
        <v>0.09781021897810219</v>
      </c>
      <c r="AG29" s="47">
        <f t="shared" si="12"/>
        <v>0.16934306569343066</v>
      </c>
      <c r="AH29" s="48">
        <f t="shared" si="13"/>
        <v>0</v>
      </c>
      <c r="AI29" s="49">
        <f t="shared" si="14"/>
        <v>1</v>
      </c>
    </row>
    <row r="30" spans="1:35" ht="12.75">
      <c r="A30" s="43">
        <v>10</v>
      </c>
      <c r="B30" s="70">
        <v>2</v>
      </c>
      <c r="C30" s="28">
        <v>48</v>
      </c>
      <c r="D30" s="28">
        <v>7</v>
      </c>
      <c r="E30" s="28">
        <v>14</v>
      </c>
      <c r="F30" s="28">
        <v>33</v>
      </c>
      <c r="G30" s="28">
        <v>11</v>
      </c>
      <c r="H30" s="28">
        <v>71</v>
      </c>
      <c r="I30" s="28">
        <v>151</v>
      </c>
      <c r="J30" s="28">
        <v>136</v>
      </c>
      <c r="K30" s="28">
        <v>6</v>
      </c>
      <c r="L30" s="28">
        <v>93</v>
      </c>
      <c r="M30" s="28">
        <v>138</v>
      </c>
      <c r="N30" s="27">
        <v>2</v>
      </c>
      <c r="O30" s="45">
        <f t="shared" si="0"/>
        <v>710</v>
      </c>
      <c r="P30" s="20">
        <v>24</v>
      </c>
      <c r="Q30" s="44">
        <f t="shared" si="1"/>
        <v>734</v>
      </c>
      <c r="U30" s="43">
        <v>10</v>
      </c>
      <c r="V30" s="70">
        <v>2</v>
      </c>
      <c r="W30" s="47">
        <f t="shared" si="2"/>
        <v>0.0676056338028169</v>
      </c>
      <c r="X30" s="47">
        <f t="shared" si="3"/>
        <v>0.009859154929577466</v>
      </c>
      <c r="Y30" s="47">
        <f t="shared" si="4"/>
        <v>0.01971830985915493</v>
      </c>
      <c r="Z30" s="47">
        <f t="shared" si="5"/>
        <v>0.04647887323943662</v>
      </c>
      <c r="AA30" s="47">
        <f t="shared" si="6"/>
        <v>0.015492957746478873</v>
      </c>
      <c r="AB30" s="47">
        <f t="shared" si="7"/>
        <v>0.1</v>
      </c>
      <c r="AC30" s="47">
        <f t="shared" si="8"/>
        <v>0.21267605633802816</v>
      </c>
      <c r="AD30" s="47">
        <f t="shared" si="9"/>
        <v>0.19154929577464788</v>
      </c>
      <c r="AE30" s="47">
        <f t="shared" si="10"/>
        <v>0.008450704225352112</v>
      </c>
      <c r="AF30" s="47">
        <f t="shared" si="11"/>
        <v>0.13098591549295774</v>
      </c>
      <c r="AG30" s="47">
        <f t="shared" si="12"/>
        <v>0.19436619718309858</v>
      </c>
      <c r="AH30" s="48">
        <f t="shared" si="13"/>
        <v>0.0028169014084507044</v>
      </c>
      <c r="AI30" s="49">
        <f t="shared" si="14"/>
        <v>1</v>
      </c>
    </row>
    <row r="31" spans="1:35" s="51" customFormat="1" ht="12.75">
      <c r="A31" s="23">
        <v>10</v>
      </c>
      <c r="B31" s="50">
        <v>3</v>
      </c>
      <c r="C31" s="36">
        <v>25</v>
      </c>
      <c r="D31" s="36">
        <v>13</v>
      </c>
      <c r="E31" s="36">
        <v>13</v>
      </c>
      <c r="F31" s="36">
        <v>79</v>
      </c>
      <c r="G31" s="36">
        <v>10</v>
      </c>
      <c r="H31" s="36">
        <v>44</v>
      </c>
      <c r="I31" s="36">
        <v>61</v>
      </c>
      <c r="J31" s="36">
        <v>61</v>
      </c>
      <c r="K31" s="36">
        <v>16</v>
      </c>
      <c r="L31" s="36">
        <v>36</v>
      </c>
      <c r="M31" s="36">
        <v>59</v>
      </c>
      <c r="N31" s="35">
        <v>0</v>
      </c>
      <c r="O31" s="22">
        <f t="shared" si="0"/>
        <v>417</v>
      </c>
      <c r="P31" s="33">
        <v>23</v>
      </c>
      <c r="Q31" s="24">
        <f t="shared" si="1"/>
        <v>440</v>
      </c>
      <c r="R31" s="50">
        <f>SUM(Q29:Q31)</f>
        <v>1883</v>
      </c>
      <c r="U31" s="23">
        <v>10</v>
      </c>
      <c r="V31" s="50">
        <v>3</v>
      </c>
      <c r="W31" s="52">
        <f t="shared" si="2"/>
        <v>0.05995203836930456</v>
      </c>
      <c r="X31" s="52">
        <f t="shared" si="3"/>
        <v>0.03117505995203837</v>
      </c>
      <c r="Y31" s="52">
        <f t="shared" si="4"/>
        <v>0.03117505995203837</v>
      </c>
      <c r="Z31" s="52">
        <f t="shared" si="5"/>
        <v>0.18944844124700239</v>
      </c>
      <c r="AA31" s="52">
        <f t="shared" si="6"/>
        <v>0.023980815347721823</v>
      </c>
      <c r="AB31" s="52">
        <f t="shared" si="7"/>
        <v>0.10551558752997602</v>
      </c>
      <c r="AC31" s="52">
        <f t="shared" si="8"/>
        <v>0.14628297362110312</v>
      </c>
      <c r="AD31" s="52">
        <f t="shared" si="9"/>
        <v>0.14628297362110312</v>
      </c>
      <c r="AE31" s="52">
        <f t="shared" si="10"/>
        <v>0.03836930455635491</v>
      </c>
      <c r="AF31" s="52">
        <f t="shared" si="11"/>
        <v>0.08633093525179857</v>
      </c>
      <c r="AG31" s="52">
        <f t="shared" si="12"/>
        <v>0.14148681055155876</v>
      </c>
      <c r="AH31" s="53">
        <f t="shared" si="13"/>
        <v>0</v>
      </c>
      <c r="AI31" s="54">
        <f t="shared" si="14"/>
        <v>1</v>
      </c>
    </row>
    <row r="32" spans="1:35" ht="12.75">
      <c r="A32" s="43">
        <v>11</v>
      </c>
      <c r="B32" s="70">
        <v>1</v>
      </c>
      <c r="C32" s="28">
        <v>22</v>
      </c>
      <c r="D32" s="28">
        <v>8</v>
      </c>
      <c r="E32" s="28">
        <v>20</v>
      </c>
      <c r="F32" s="28">
        <v>97</v>
      </c>
      <c r="G32" s="28">
        <v>15</v>
      </c>
      <c r="H32" s="28">
        <v>37</v>
      </c>
      <c r="I32" s="28">
        <v>31</v>
      </c>
      <c r="J32" s="28">
        <v>18</v>
      </c>
      <c r="K32" s="28">
        <v>13</v>
      </c>
      <c r="L32" s="28">
        <v>24</v>
      </c>
      <c r="M32" s="28">
        <v>13</v>
      </c>
      <c r="N32" s="27">
        <v>0</v>
      </c>
      <c r="O32" s="45">
        <f t="shared" si="0"/>
        <v>298</v>
      </c>
      <c r="P32" s="20">
        <v>3</v>
      </c>
      <c r="Q32" s="44">
        <f t="shared" si="1"/>
        <v>301</v>
      </c>
      <c r="U32" s="43">
        <v>11</v>
      </c>
      <c r="V32" s="70">
        <v>1</v>
      </c>
      <c r="W32" s="47">
        <f t="shared" si="2"/>
        <v>0.0738255033557047</v>
      </c>
      <c r="X32" s="47">
        <f t="shared" si="3"/>
        <v>0.026845637583892617</v>
      </c>
      <c r="Y32" s="47">
        <f t="shared" si="4"/>
        <v>0.06711409395973154</v>
      </c>
      <c r="Z32" s="47">
        <f t="shared" si="5"/>
        <v>0.32550335570469796</v>
      </c>
      <c r="AA32" s="47">
        <f t="shared" si="6"/>
        <v>0.050335570469798654</v>
      </c>
      <c r="AB32" s="47">
        <f t="shared" si="7"/>
        <v>0.12416107382550336</v>
      </c>
      <c r="AC32" s="47">
        <f t="shared" si="8"/>
        <v>0.1040268456375839</v>
      </c>
      <c r="AD32" s="47">
        <f t="shared" si="9"/>
        <v>0.06040268456375839</v>
      </c>
      <c r="AE32" s="47">
        <f t="shared" si="10"/>
        <v>0.0436241610738255</v>
      </c>
      <c r="AF32" s="47">
        <f t="shared" si="11"/>
        <v>0.08053691275167785</v>
      </c>
      <c r="AG32" s="47">
        <f t="shared" si="12"/>
        <v>0.0436241610738255</v>
      </c>
      <c r="AH32" s="48">
        <f t="shared" si="13"/>
        <v>0</v>
      </c>
      <c r="AI32" s="49">
        <f t="shared" si="14"/>
        <v>1</v>
      </c>
    </row>
    <row r="33" spans="1:35" ht="12.75">
      <c r="A33" s="43">
        <v>11</v>
      </c>
      <c r="B33" s="70">
        <v>2</v>
      </c>
      <c r="C33" s="28">
        <v>158</v>
      </c>
      <c r="D33" s="28">
        <v>14</v>
      </c>
      <c r="E33" s="28">
        <v>91</v>
      </c>
      <c r="F33" s="28">
        <v>60</v>
      </c>
      <c r="G33" s="28">
        <v>25</v>
      </c>
      <c r="H33" s="28">
        <v>76</v>
      </c>
      <c r="I33" s="28">
        <v>112</v>
      </c>
      <c r="J33" s="28">
        <v>83</v>
      </c>
      <c r="K33" s="28">
        <v>15</v>
      </c>
      <c r="L33" s="28">
        <v>58</v>
      </c>
      <c r="M33" s="28">
        <v>74</v>
      </c>
      <c r="N33" s="27">
        <v>6</v>
      </c>
      <c r="O33" s="45">
        <f t="shared" si="0"/>
        <v>772</v>
      </c>
      <c r="P33" s="20">
        <v>13</v>
      </c>
      <c r="Q33" s="44">
        <f t="shared" si="1"/>
        <v>785</v>
      </c>
      <c r="U33" s="43">
        <v>11</v>
      </c>
      <c r="V33" s="70">
        <v>2</v>
      </c>
      <c r="W33" s="47">
        <f t="shared" si="2"/>
        <v>0.20466321243523317</v>
      </c>
      <c r="X33" s="47">
        <f t="shared" si="3"/>
        <v>0.018134715025906734</v>
      </c>
      <c r="Y33" s="47">
        <f t="shared" si="4"/>
        <v>0.11787564766839378</v>
      </c>
      <c r="Z33" s="47">
        <f t="shared" si="5"/>
        <v>0.07772020725388601</v>
      </c>
      <c r="AA33" s="47">
        <f t="shared" si="6"/>
        <v>0.03238341968911917</v>
      </c>
      <c r="AB33" s="47">
        <f t="shared" si="7"/>
        <v>0.09844559585492228</v>
      </c>
      <c r="AC33" s="47">
        <f t="shared" si="8"/>
        <v>0.14507772020725387</v>
      </c>
      <c r="AD33" s="47">
        <f t="shared" si="9"/>
        <v>0.10751295336787564</v>
      </c>
      <c r="AE33" s="47">
        <f t="shared" si="10"/>
        <v>0.019430051813471502</v>
      </c>
      <c r="AF33" s="47">
        <f t="shared" si="11"/>
        <v>0.07512953367875648</v>
      </c>
      <c r="AG33" s="47">
        <f t="shared" si="12"/>
        <v>0.09585492227979274</v>
      </c>
      <c r="AH33" s="48">
        <f t="shared" si="13"/>
        <v>0.007772020725388601</v>
      </c>
      <c r="AI33" s="49">
        <f t="shared" si="14"/>
        <v>1</v>
      </c>
    </row>
    <row r="34" spans="1:35" ht="12.75">
      <c r="A34" s="43">
        <v>11</v>
      </c>
      <c r="B34" s="70">
        <v>3</v>
      </c>
      <c r="C34" s="28">
        <v>212</v>
      </c>
      <c r="D34" s="28">
        <v>18</v>
      </c>
      <c r="E34" s="28">
        <v>48</v>
      </c>
      <c r="F34" s="28">
        <v>62</v>
      </c>
      <c r="G34" s="28">
        <v>36</v>
      </c>
      <c r="H34" s="28">
        <v>74</v>
      </c>
      <c r="I34" s="28">
        <v>130</v>
      </c>
      <c r="J34" s="28">
        <v>86</v>
      </c>
      <c r="K34" s="28">
        <v>15</v>
      </c>
      <c r="L34" s="28">
        <v>73</v>
      </c>
      <c r="M34" s="28">
        <v>96</v>
      </c>
      <c r="N34" s="27">
        <v>1</v>
      </c>
      <c r="O34" s="45">
        <f t="shared" si="0"/>
        <v>851</v>
      </c>
      <c r="P34" s="20">
        <v>35</v>
      </c>
      <c r="Q34" s="44">
        <f t="shared" si="1"/>
        <v>886</v>
      </c>
      <c r="R34" s="50">
        <f>SUM(Q32:Q34)</f>
        <v>1972</v>
      </c>
      <c r="U34" s="43">
        <v>11</v>
      </c>
      <c r="V34" s="70">
        <v>3</v>
      </c>
      <c r="W34" s="47">
        <f t="shared" si="2"/>
        <v>0.2491186839012926</v>
      </c>
      <c r="X34" s="47">
        <f t="shared" si="3"/>
        <v>0.021151586368977675</v>
      </c>
      <c r="Y34" s="47">
        <f t="shared" si="4"/>
        <v>0.0564042303172738</v>
      </c>
      <c r="Z34" s="47">
        <f t="shared" si="5"/>
        <v>0.07285546415981199</v>
      </c>
      <c r="AA34" s="47">
        <f t="shared" si="6"/>
        <v>0.04230317273795535</v>
      </c>
      <c r="AB34" s="47">
        <f t="shared" si="7"/>
        <v>0.08695652173913043</v>
      </c>
      <c r="AC34" s="47">
        <f t="shared" si="8"/>
        <v>0.15276145710928318</v>
      </c>
      <c r="AD34" s="47">
        <f t="shared" si="9"/>
        <v>0.10105757931844889</v>
      </c>
      <c r="AE34" s="47">
        <f t="shared" si="10"/>
        <v>0.01762632197414806</v>
      </c>
      <c r="AF34" s="47">
        <f t="shared" si="11"/>
        <v>0.08578143360752057</v>
      </c>
      <c r="AG34" s="47">
        <f t="shared" si="12"/>
        <v>0.1128084606345476</v>
      </c>
      <c r="AH34" s="48">
        <f t="shared" si="13"/>
        <v>0.0011750881316098707</v>
      </c>
      <c r="AI34" s="49">
        <f t="shared" si="14"/>
        <v>1.0000000000000002</v>
      </c>
    </row>
    <row r="35" spans="1:35" s="60" customFormat="1" ht="12.75">
      <c r="A35" s="116" t="s">
        <v>84</v>
      </c>
      <c r="B35" s="130"/>
      <c r="C35" s="57">
        <f aca="true" t="shared" si="15" ref="C35:Q35">SUM(C2:C34)</f>
        <v>2372</v>
      </c>
      <c r="D35" s="57">
        <f t="shared" si="15"/>
        <v>330</v>
      </c>
      <c r="E35" s="57">
        <f t="shared" si="15"/>
        <v>434</v>
      </c>
      <c r="F35" s="57">
        <f t="shared" si="15"/>
        <v>1851</v>
      </c>
      <c r="G35" s="57">
        <f t="shared" si="15"/>
        <v>388</v>
      </c>
      <c r="H35" s="57">
        <f t="shared" si="15"/>
        <v>1771</v>
      </c>
      <c r="I35" s="57">
        <f t="shared" si="15"/>
        <v>2126</v>
      </c>
      <c r="J35" s="57">
        <f t="shared" si="15"/>
        <v>2065</v>
      </c>
      <c r="K35" s="57">
        <f t="shared" si="15"/>
        <v>293</v>
      </c>
      <c r="L35" s="57">
        <f t="shared" si="15"/>
        <v>1490</v>
      </c>
      <c r="M35" s="57">
        <f t="shared" si="15"/>
        <v>2112</v>
      </c>
      <c r="N35" s="57">
        <f t="shared" si="15"/>
        <v>58</v>
      </c>
      <c r="O35" s="58">
        <f t="shared" si="15"/>
        <v>15290</v>
      </c>
      <c r="P35" s="58">
        <f t="shared" si="15"/>
        <v>614</v>
      </c>
      <c r="Q35" s="38">
        <f t="shared" si="15"/>
        <v>15904</v>
      </c>
      <c r="R35" s="59"/>
      <c r="U35" s="116" t="s">
        <v>84</v>
      </c>
      <c r="V35" s="130"/>
      <c r="W35" s="64">
        <f t="shared" si="2"/>
        <v>0.15513407455853498</v>
      </c>
      <c r="X35" s="64">
        <f t="shared" si="3"/>
        <v>0.02158273381294964</v>
      </c>
      <c r="Y35" s="64">
        <f t="shared" si="4"/>
        <v>0.02838456507521256</v>
      </c>
      <c r="Z35" s="64">
        <f t="shared" si="5"/>
        <v>0.1210595160235448</v>
      </c>
      <c r="AA35" s="64">
        <f t="shared" si="6"/>
        <v>0.025376062786134728</v>
      </c>
      <c r="AB35" s="64">
        <f t="shared" si="7"/>
        <v>0.1158273381294964</v>
      </c>
      <c r="AC35" s="64">
        <f t="shared" si="8"/>
        <v>0.13904512753433618</v>
      </c>
      <c r="AD35" s="64">
        <f t="shared" si="9"/>
        <v>0.13505559189012425</v>
      </c>
      <c r="AE35" s="64">
        <f t="shared" si="10"/>
        <v>0.019162851536952255</v>
      </c>
      <c r="AF35" s="64">
        <f t="shared" si="11"/>
        <v>0.0974493132766514</v>
      </c>
      <c r="AG35" s="64">
        <f t="shared" si="12"/>
        <v>0.1381294964028777</v>
      </c>
      <c r="AH35" s="64">
        <f t="shared" si="13"/>
        <v>0.0037933289731850884</v>
      </c>
      <c r="AI35" s="66">
        <f t="shared" si="14"/>
        <v>1</v>
      </c>
    </row>
    <row r="36" spans="12:35" ht="12.75">
      <c r="L36" s="68" t="s">
        <v>98</v>
      </c>
      <c r="U36" s="46"/>
      <c r="V36" s="46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67"/>
      <c r="AH36" s="67"/>
      <c r="AI36" s="46"/>
    </row>
  </sheetData>
  <mergeCells count="2">
    <mergeCell ref="A35:B35"/>
    <mergeCell ref="U35:V35"/>
  </mergeCells>
  <printOptions gridLines="1" horizontalCentered="1" verticalCentered="1"/>
  <pageMargins left="0.5" right="0.5" top="0.75" bottom="0.5" header="0.5" footer="0.5"/>
  <pageSetup fitToHeight="1" fitToWidth="1" orientation="landscape" r:id="rId1"/>
  <headerFooter alignWithMargins="0">
    <oddHeader>&amp;C&amp;"Arial,Bold"&amp;12 2011 Cambridge School Committee Election
Distribution of #1 Votes by Ward and Precinct (Official Final)</oddHeader>
    <oddFooter>&amp;C&amp;"Arial,Bold Italic"Chart by Robert Winters for the Cambridge Civic Journal - www.rwinters.com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workbookViewId="0" topLeftCell="A1">
      <selection activeCell="A1" sqref="A1:C1"/>
    </sheetView>
  </sheetViews>
  <sheetFormatPr defaultColWidth="9.140625" defaultRowHeight="12.75"/>
  <cols>
    <col min="1" max="1" width="13.28125" style="4" bestFit="1" customWidth="1"/>
    <col min="2" max="2" width="6.28125" style="72" bestFit="1" customWidth="1"/>
    <col min="3" max="3" width="7.421875" style="63" bestFit="1" customWidth="1"/>
    <col min="4" max="4" width="13.28125" style="3" bestFit="1" customWidth="1"/>
    <col min="5" max="5" width="6.28125" style="3" bestFit="1" customWidth="1"/>
    <col min="6" max="6" width="7.421875" style="3" bestFit="1" customWidth="1"/>
    <col min="7" max="7" width="13.28125" style="3" bestFit="1" customWidth="1"/>
    <col min="8" max="8" width="6.28125" style="3" bestFit="1" customWidth="1"/>
    <col min="9" max="9" width="7.421875" style="3" bestFit="1" customWidth="1"/>
    <col min="10" max="10" width="13.28125" style="3" bestFit="1" customWidth="1"/>
    <col min="11" max="11" width="6.28125" style="3" bestFit="1" customWidth="1"/>
    <col min="12" max="12" width="7.421875" style="3" bestFit="1" customWidth="1"/>
    <col min="13" max="13" width="13.28125" style="3" bestFit="1" customWidth="1"/>
    <col min="14" max="14" width="6.28125" style="3" bestFit="1" customWidth="1"/>
    <col min="15" max="15" width="7.421875" style="3" bestFit="1" customWidth="1"/>
    <col min="16" max="16" width="13.28125" style="3" bestFit="1" customWidth="1"/>
    <col min="17" max="17" width="5.140625" style="3" bestFit="1" customWidth="1"/>
    <col min="18" max="18" width="7.421875" style="3" bestFit="1" customWidth="1"/>
    <col min="19" max="16384" width="9.140625" style="3" customWidth="1"/>
  </cols>
  <sheetData>
    <row r="1" spans="1:18" s="71" customFormat="1" ht="13.5" thickBot="1">
      <c r="A1" s="131" t="s">
        <v>63</v>
      </c>
      <c r="B1" s="132"/>
      <c r="C1" s="133"/>
      <c r="D1" s="134" t="s">
        <v>64</v>
      </c>
      <c r="E1" s="135"/>
      <c r="F1" s="136"/>
      <c r="G1" s="131" t="s">
        <v>65</v>
      </c>
      <c r="H1" s="132"/>
      <c r="I1" s="133"/>
      <c r="J1" s="131" t="s">
        <v>66</v>
      </c>
      <c r="K1" s="132"/>
      <c r="L1" s="133"/>
      <c r="M1" s="131" t="s">
        <v>67</v>
      </c>
      <c r="N1" s="132"/>
      <c r="O1" s="133"/>
      <c r="P1" s="131" t="s">
        <v>68</v>
      </c>
      <c r="Q1" s="132"/>
      <c r="R1" s="133"/>
    </row>
    <row r="2" spans="1:18" ht="12.75">
      <c r="A2" s="101" t="s">
        <v>64</v>
      </c>
      <c r="B2" s="72">
        <v>349</v>
      </c>
      <c r="C2" s="73">
        <v>0.17302925136341102</v>
      </c>
      <c r="D2" s="2" t="s">
        <v>63</v>
      </c>
      <c r="E2" s="72">
        <v>301</v>
      </c>
      <c r="F2" s="73">
        <v>0.2096100278551532</v>
      </c>
      <c r="G2" s="2" t="s">
        <v>64</v>
      </c>
      <c r="H2" s="72">
        <v>201</v>
      </c>
      <c r="I2" s="73">
        <v>0.17898486197684774</v>
      </c>
      <c r="J2" s="2" t="s">
        <v>63</v>
      </c>
      <c r="K2" s="72">
        <v>232</v>
      </c>
      <c r="L2" s="73">
        <v>0.21129326047358835</v>
      </c>
      <c r="M2" s="2" t="s">
        <v>77</v>
      </c>
      <c r="N2" s="72">
        <v>378</v>
      </c>
      <c r="O2" s="73">
        <v>0.22419928825622776</v>
      </c>
      <c r="P2" s="2" t="s">
        <v>66</v>
      </c>
      <c r="Q2" s="72">
        <v>87</v>
      </c>
      <c r="R2" s="73">
        <v>0.17365269461077845</v>
      </c>
    </row>
    <row r="3" spans="1:18" ht="12.75">
      <c r="A3" s="101" t="s">
        <v>78</v>
      </c>
      <c r="B3" s="72">
        <v>214</v>
      </c>
      <c r="C3" s="73">
        <v>0.10609816559246406</v>
      </c>
      <c r="D3" s="2" t="s">
        <v>65</v>
      </c>
      <c r="E3" s="72">
        <v>255</v>
      </c>
      <c r="F3" s="73">
        <v>0.1775766016713092</v>
      </c>
      <c r="G3" s="2" t="s">
        <v>63</v>
      </c>
      <c r="H3" s="72">
        <v>179</v>
      </c>
      <c r="I3" s="73">
        <v>0.15939447907390916</v>
      </c>
      <c r="J3" s="2" t="s">
        <v>64</v>
      </c>
      <c r="K3" s="72">
        <v>113</v>
      </c>
      <c r="L3" s="73">
        <v>0.1029143897996357</v>
      </c>
      <c r="M3" s="2" t="s">
        <v>63</v>
      </c>
      <c r="N3" s="72">
        <v>212</v>
      </c>
      <c r="O3" s="73">
        <v>0.1257413997627521</v>
      </c>
      <c r="P3" s="2" t="s">
        <v>99</v>
      </c>
      <c r="Q3" s="72">
        <v>61</v>
      </c>
      <c r="R3" s="73">
        <v>0.1217564870259481</v>
      </c>
    </row>
    <row r="4" spans="1:18" ht="12.75">
      <c r="A4" s="101" t="s">
        <v>65</v>
      </c>
      <c r="B4" s="72">
        <v>202</v>
      </c>
      <c r="C4" s="73">
        <v>0.10014873574615767</v>
      </c>
      <c r="D4" s="2" t="s">
        <v>75</v>
      </c>
      <c r="E4" s="72">
        <v>136</v>
      </c>
      <c r="F4" s="73">
        <v>0.0947075208913649</v>
      </c>
      <c r="G4" s="2" t="s">
        <v>75</v>
      </c>
      <c r="H4" s="72">
        <v>148</v>
      </c>
      <c r="I4" s="73">
        <v>0.13178984861976847</v>
      </c>
      <c r="J4" s="2" t="s">
        <v>78</v>
      </c>
      <c r="K4" s="72">
        <v>109</v>
      </c>
      <c r="L4" s="73">
        <v>0.09927140255009108</v>
      </c>
      <c r="M4" s="2" t="s">
        <v>99</v>
      </c>
      <c r="N4" s="72">
        <v>175</v>
      </c>
      <c r="O4" s="73">
        <v>0.10379596678529063</v>
      </c>
      <c r="P4" s="2" t="s">
        <v>63</v>
      </c>
      <c r="Q4" s="72">
        <v>48</v>
      </c>
      <c r="R4" s="73">
        <v>0.09580838323353294</v>
      </c>
    </row>
    <row r="5" spans="1:18" ht="12.75">
      <c r="A5" s="101" t="s">
        <v>67</v>
      </c>
      <c r="B5" s="72">
        <v>177</v>
      </c>
      <c r="C5" s="73">
        <v>0.08775409023301933</v>
      </c>
      <c r="D5" s="2" t="s">
        <v>74</v>
      </c>
      <c r="E5" s="72">
        <v>118</v>
      </c>
      <c r="F5" s="73">
        <v>0.08217270194986072</v>
      </c>
      <c r="G5" s="2" t="s">
        <v>67</v>
      </c>
      <c r="H5" s="72">
        <v>109</v>
      </c>
      <c r="I5" s="73">
        <v>0.09706144256455922</v>
      </c>
      <c r="J5" s="2" t="s">
        <v>74</v>
      </c>
      <c r="K5" s="72">
        <v>108</v>
      </c>
      <c r="L5" s="73">
        <v>0.09836065573770492</v>
      </c>
      <c r="M5" s="2" t="s">
        <v>65</v>
      </c>
      <c r="N5" s="72">
        <v>154</v>
      </c>
      <c r="O5" s="73">
        <v>0.09134045077105575</v>
      </c>
      <c r="P5" s="2" t="s">
        <v>67</v>
      </c>
      <c r="Q5" s="72">
        <v>46</v>
      </c>
      <c r="R5" s="73">
        <v>0.09181636726546906</v>
      </c>
    </row>
    <row r="6" spans="1:18" ht="12.75">
      <c r="A6" s="101" t="s">
        <v>74</v>
      </c>
      <c r="B6" s="72">
        <v>173</v>
      </c>
      <c r="C6" s="73">
        <v>0.0857709469509172</v>
      </c>
      <c r="D6" s="2" t="s">
        <v>78</v>
      </c>
      <c r="E6" s="72">
        <v>117</v>
      </c>
      <c r="F6" s="73">
        <v>0.08147632311977716</v>
      </c>
      <c r="G6" s="2" t="s">
        <v>73</v>
      </c>
      <c r="H6" s="72">
        <v>105</v>
      </c>
      <c r="I6" s="73">
        <v>0.09349955476402494</v>
      </c>
      <c r="J6" s="2" t="s">
        <v>67</v>
      </c>
      <c r="K6" s="72">
        <v>93</v>
      </c>
      <c r="L6" s="73">
        <v>0.08469945355191257</v>
      </c>
      <c r="M6" s="2" t="s">
        <v>64</v>
      </c>
      <c r="N6" s="72">
        <v>127</v>
      </c>
      <c r="O6" s="73">
        <v>0.0753262158956109</v>
      </c>
      <c r="P6" s="2" t="s">
        <v>69</v>
      </c>
      <c r="Q6" s="72">
        <v>45</v>
      </c>
      <c r="R6" s="73">
        <v>0.08982035928143713</v>
      </c>
    </row>
    <row r="7" spans="1:18" ht="12.75">
      <c r="A7" s="101" t="s">
        <v>66</v>
      </c>
      <c r="B7" s="72">
        <v>151</v>
      </c>
      <c r="C7" s="73">
        <v>0.07486365889935548</v>
      </c>
      <c r="D7" s="2" t="s">
        <v>67</v>
      </c>
      <c r="E7" s="72">
        <v>101</v>
      </c>
      <c r="F7" s="73">
        <v>0.07033426183844012</v>
      </c>
      <c r="G7" s="2" t="s">
        <v>99</v>
      </c>
      <c r="H7" s="74">
        <v>73</v>
      </c>
      <c r="I7" s="73">
        <v>0.06500445235975066</v>
      </c>
      <c r="J7" s="2" t="s">
        <v>65</v>
      </c>
      <c r="K7" s="72">
        <v>67</v>
      </c>
      <c r="L7" s="73">
        <v>0.0610200364298725</v>
      </c>
      <c r="M7" s="2" t="s">
        <v>75</v>
      </c>
      <c r="N7" s="72">
        <v>108</v>
      </c>
      <c r="O7" s="73">
        <v>0.06405693950177936</v>
      </c>
      <c r="P7" s="2" t="s">
        <v>77</v>
      </c>
      <c r="Q7" s="72">
        <v>43</v>
      </c>
      <c r="R7" s="73">
        <v>0.08582834331337326</v>
      </c>
    </row>
    <row r="8" spans="1:18" ht="12.75">
      <c r="A8" s="101" t="s">
        <v>75</v>
      </c>
      <c r="B8" s="72">
        <v>143</v>
      </c>
      <c r="C8" s="73">
        <v>0.07089737233515121</v>
      </c>
      <c r="D8" s="2" t="s">
        <v>66</v>
      </c>
      <c r="E8" s="72">
        <v>86</v>
      </c>
      <c r="F8" s="73">
        <v>0.05988857938718663</v>
      </c>
      <c r="G8" s="2" t="s">
        <v>66</v>
      </c>
      <c r="H8" s="72">
        <v>63</v>
      </c>
      <c r="I8" s="73">
        <v>0.05609973285841496</v>
      </c>
      <c r="J8" s="2" t="s">
        <v>68</v>
      </c>
      <c r="K8" s="72">
        <v>67</v>
      </c>
      <c r="L8" s="73">
        <v>0.0610200364298725</v>
      </c>
      <c r="M8" s="2" t="s">
        <v>66</v>
      </c>
      <c r="N8" s="72">
        <v>107</v>
      </c>
      <c r="O8" s="73">
        <v>0.0634638196915777</v>
      </c>
      <c r="P8" s="2" t="s">
        <v>76</v>
      </c>
      <c r="Q8" s="72">
        <v>26</v>
      </c>
      <c r="R8" s="73">
        <v>0.05189620758483034</v>
      </c>
    </row>
    <row r="9" spans="1:18" ht="12.75">
      <c r="A9" s="101" t="s">
        <v>99</v>
      </c>
      <c r="B9" s="74">
        <v>122</v>
      </c>
      <c r="C9" s="73">
        <v>0.06048587010411502</v>
      </c>
      <c r="D9" s="2" t="s">
        <v>99</v>
      </c>
      <c r="E9" s="72">
        <v>71</v>
      </c>
      <c r="F9" s="73">
        <v>0.04944289693593315</v>
      </c>
      <c r="G9" s="2" t="s">
        <v>74</v>
      </c>
      <c r="H9" s="72">
        <v>53</v>
      </c>
      <c r="I9" s="73">
        <v>0.04719501335707925</v>
      </c>
      <c r="J9" s="2" t="s">
        <v>75</v>
      </c>
      <c r="K9" s="72">
        <v>62</v>
      </c>
      <c r="L9" s="73">
        <v>0.056466302367941715</v>
      </c>
      <c r="M9" s="2" t="s">
        <v>61</v>
      </c>
      <c r="N9" s="72">
        <v>93</v>
      </c>
      <c r="O9" s="73">
        <v>0.05516014234875445</v>
      </c>
      <c r="P9" s="2" t="s">
        <v>78</v>
      </c>
      <c r="Q9" s="72">
        <v>26</v>
      </c>
      <c r="R9" s="73">
        <v>0.05189620758483034</v>
      </c>
    </row>
    <row r="10" spans="1:18" ht="12.75">
      <c r="A10" s="101" t="s">
        <v>77</v>
      </c>
      <c r="B10" s="72">
        <v>111</v>
      </c>
      <c r="C10" s="73">
        <v>0.05503222607833416</v>
      </c>
      <c r="D10" s="2" t="s">
        <v>73</v>
      </c>
      <c r="E10" s="72">
        <v>57</v>
      </c>
      <c r="F10" s="73">
        <v>0.03969359331476323</v>
      </c>
      <c r="G10" s="2" t="s">
        <v>77</v>
      </c>
      <c r="H10" s="72">
        <v>53</v>
      </c>
      <c r="I10" s="73">
        <v>0.04719501335707925</v>
      </c>
      <c r="J10" s="2" t="s">
        <v>99</v>
      </c>
      <c r="K10" s="72">
        <v>61</v>
      </c>
      <c r="L10" s="73">
        <v>0.05555555555555555</v>
      </c>
      <c r="M10" s="2" t="s">
        <v>73</v>
      </c>
      <c r="N10" s="72">
        <v>86</v>
      </c>
      <c r="O10" s="73">
        <v>0.051008303677342826</v>
      </c>
      <c r="P10" s="2" t="s">
        <v>61</v>
      </c>
      <c r="Q10" s="72">
        <v>25</v>
      </c>
      <c r="R10" s="73">
        <v>0.0499001996007984</v>
      </c>
    </row>
    <row r="11" spans="1:18" ht="12.75">
      <c r="A11" s="101" t="s">
        <v>73</v>
      </c>
      <c r="B11" s="72">
        <v>102</v>
      </c>
      <c r="C11" s="73">
        <v>0.05057015369360436</v>
      </c>
      <c r="D11" s="2" t="s">
        <v>61</v>
      </c>
      <c r="E11" s="72">
        <v>56</v>
      </c>
      <c r="F11" s="73">
        <v>0.03899721448467967</v>
      </c>
      <c r="G11" s="2" t="s">
        <v>78</v>
      </c>
      <c r="H11" s="72">
        <v>53</v>
      </c>
      <c r="I11" s="73">
        <v>0.04719501335707925</v>
      </c>
      <c r="J11" s="2" t="s">
        <v>61</v>
      </c>
      <c r="K11" s="72">
        <v>50</v>
      </c>
      <c r="L11" s="73">
        <v>0.04553734061930783</v>
      </c>
      <c r="M11" s="2" t="s">
        <v>74</v>
      </c>
      <c r="N11" s="72">
        <v>78</v>
      </c>
      <c r="O11" s="73">
        <v>0.046263345195729534</v>
      </c>
      <c r="P11" s="2" t="s">
        <v>71</v>
      </c>
      <c r="Q11" s="72">
        <v>17</v>
      </c>
      <c r="R11" s="73">
        <v>0.033932135728542916</v>
      </c>
    </row>
    <row r="12" spans="1:18" ht="12.75">
      <c r="A12" s="101" t="s">
        <v>61</v>
      </c>
      <c r="B12" s="72">
        <v>65</v>
      </c>
      <c r="C12" s="73">
        <v>0.03222607833415964</v>
      </c>
      <c r="D12" s="2" t="s">
        <v>71</v>
      </c>
      <c r="E12" s="72">
        <v>44</v>
      </c>
      <c r="F12" s="73">
        <v>0.03064066852367688</v>
      </c>
      <c r="G12" s="2" t="s">
        <v>61</v>
      </c>
      <c r="H12" s="72">
        <v>32</v>
      </c>
      <c r="I12" s="73">
        <v>0.028495102404274265</v>
      </c>
      <c r="J12" s="2" t="s">
        <v>73</v>
      </c>
      <c r="K12" s="72">
        <v>38</v>
      </c>
      <c r="L12" s="73">
        <v>0.03460837887067395</v>
      </c>
      <c r="M12" s="2" t="s">
        <v>78</v>
      </c>
      <c r="N12" s="72">
        <v>45</v>
      </c>
      <c r="O12" s="73">
        <v>0.026690391459074734</v>
      </c>
      <c r="P12" s="2" t="s">
        <v>74</v>
      </c>
      <c r="Q12" s="72">
        <v>16</v>
      </c>
      <c r="R12" s="73">
        <v>0.031936127744510975</v>
      </c>
    </row>
    <row r="13" spans="1:18" ht="12.75">
      <c r="A13" s="101" t="s">
        <v>76</v>
      </c>
      <c r="B13" s="72">
        <v>64</v>
      </c>
      <c r="C13" s="73">
        <v>0.03173029251363411</v>
      </c>
      <c r="D13" s="2" t="s">
        <v>77</v>
      </c>
      <c r="E13" s="72">
        <v>37</v>
      </c>
      <c r="F13" s="73">
        <v>0.02576601671309192</v>
      </c>
      <c r="G13" s="2" t="s">
        <v>71</v>
      </c>
      <c r="H13" s="72">
        <v>22</v>
      </c>
      <c r="I13" s="73">
        <v>0.019590382902938557</v>
      </c>
      <c r="J13" s="2" t="s">
        <v>77</v>
      </c>
      <c r="K13" s="72">
        <v>34</v>
      </c>
      <c r="L13" s="73">
        <v>0.030965391621129327</v>
      </c>
      <c r="M13" s="2" t="s">
        <v>68</v>
      </c>
      <c r="N13" s="72">
        <v>42</v>
      </c>
      <c r="O13" s="73">
        <v>0.02491103202846975</v>
      </c>
      <c r="P13" s="2" t="s">
        <v>65</v>
      </c>
      <c r="Q13" s="72">
        <v>11</v>
      </c>
      <c r="R13" s="73">
        <v>0.021956087824351298</v>
      </c>
    </row>
    <row r="14" spans="1:18" ht="12.75">
      <c r="A14" s="101" t="s">
        <v>68</v>
      </c>
      <c r="B14" s="72">
        <v>56</v>
      </c>
      <c r="C14" s="73">
        <v>0.027764005949429845</v>
      </c>
      <c r="D14" s="2" t="s">
        <v>76</v>
      </c>
      <c r="E14" s="72">
        <v>20</v>
      </c>
      <c r="F14" s="73">
        <v>0.013927576601671309</v>
      </c>
      <c r="G14" s="2" t="s">
        <v>76</v>
      </c>
      <c r="H14" s="72">
        <v>10</v>
      </c>
      <c r="I14" s="73">
        <v>0.008904719501335707</v>
      </c>
      <c r="J14" s="2" t="s">
        <v>76</v>
      </c>
      <c r="K14" s="72">
        <v>25</v>
      </c>
      <c r="L14" s="73">
        <v>0.022768670309653915</v>
      </c>
      <c r="M14" s="2" t="s">
        <v>71</v>
      </c>
      <c r="N14" s="72">
        <v>21</v>
      </c>
      <c r="O14" s="73">
        <v>0.012455516014234875</v>
      </c>
      <c r="P14" s="2" t="s">
        <v>64</v>
      </c>
      <c r="Q14" s="72">
        <v>10</v>
      </c>
      <c r="R14" s="73">
        <v>0.01996007984031936</v>
      </c>
    </row>
    <row r="15" spans="1:18" ht="12.75">
      <c r="A15" s="101" t="s">
        <v>71</v>
      </c>
      <c r="B15" s="72">
        <v>44</v>
      </c>
      <c r="C15" s="73">
        <v>0.02181457610312345</v>
      </c>
      <c r="D15" s="2" t="s">
        <v>68</v>
      </c>
      <c r="E15" s="72">
        <v>18</v>
      </c>
      <c r="F15" s="73">
        <v>0.012534818941504178</v>
      </c>
      <c r="G15" s="2" t="s">
        <v>68</v>
      </c>
      <c r="H15" s="72">
        <v>6</v>
      </c>
      <c r="I15" s="73">
        <v>0.005342831700801425</v>
      </c>
      <c r="J15" s="2" t="s">
        <v>71</v>
      </c>
      <c r="K15" s="72">
        <v>16</v>
      </c>
      <c r="L15" s="73">
        <v>0.014571948998178506</v>
      </c>
      <c r="M15" s="2" t="s">
        <v>76</v>
      </c>
      <c r="N15" s="72">
        <v>21</v>
      </c>
      <c r="O15" s="73">
        <v>0.012455516014234875</v>
      </c>
      <c r="P15" s="2" t="s">
        <v>70</v>
      </c>
      <c r="Q15" s="72">
        <v>10</v>
      </c>
      <c r="R15" s="73">
        <v>0.01996007984031936</v>
      </c>
    </row>
    <row r="16" spans="1:18" ht="12.75">
      <c r="A16" s="101" t="s">
        <v>69</v>
      </c>
      <c r="B16" s="72">
        <v>15</v>
      </c>
      <c r="C16" s="73">
        <v>0.0074367873078829945</v>
      </c>
      <c r="D16" s="2" t="s">
        <v>79</v>
      </c>
      <c r="E16" s="72">
        <v>9</v>
      </c>
      <c r="F16" s="73">
        <v>0.006267409470752089</v>
      </c>
      <c r="G16" s="2" t="s">
        <v>69</v>
      </c>
      <c r="H16" s="72">
        <v>6</v>
      </c>
      <c r="I16" s="73">
        <v>0.005342831700801425</v>
      </c>
      <c r="J16" s="2" t="s">
        <v>79</v>
      </c>
      <c r="K16" s="72">
        <v>8</v>
      </c>
      <c r="L16" s="73">
        <v>0.007285974499089253</v>
      </c>
      <c r="M16" s="2" t="s">
        <v>69</v>
      </c>
      <c r="N16" s="72">
        <v>10</v>
      </c>
      <c r="O16" s="73">
        <v>0.005931198102016607</v>
      </c>
      <c r="P16" s="2" t="s">
        <v>73</v>
      </c>
      <c r="Q16" s="72">
        <v>8</v>
      </c>
      <c r="R16" s="73">
        <v>0.015968063872255488</v>
      </c>
    </row>
    <row r="17" spans="1:18" ht="12.75">
      <c r="A17" s="101" t="s">
        <v>79</v>
      </c>
      <c r="B17" s="72">
        <v>14</v>
      </c>
      <c r="C17" s="73">
        <v>0.006941001487357461</v>
      </c>
      <c r="D17" s="2" t="s">
        <v>70</v>
      </c>
      <c r="E17" s="72">
        <v>4</v>
      </c>
      <c r="F17" s="73">
        <v>0.002785515320334262</v>
      </c>
      <c r="G17" s="2" t="s">
        <v>72</v>
      </c>
      <c r="H17" s="72">
        <v>5</v>
      </c>
      <c r="I17" s="73">
        <v>0.004452359750667854</v>
      </c>
      <c r="J17" s="2" t="s">
        <v>69</v>
      </c>
      <c r="K17" s="72">
        <v>7</v>
      </c>
      <c r="L17" s="73">
        <v>0.006375227686703097</v>
      </c>
      <c r="M17" s="2" t="s">
        <v>79</v>
      </c>
      <c r="N17" s="72">
        <v>10</v>
      </c>
      <c r="O17" s="73">
        <v>0.005931198102016607</v>
      </c>
      <c r="P17" s="2" t="s">
        <v>75</v>
      </c>
      <c r="Q17" s="72">
        <v>8</v>
      </c>
      <c r="R17" s="73">
        <v>0.015968063872255488</v>
      </c>
    </row>
    <row r="18" spans="1:18" ht="12.75" hidden="1">
      <c r="A18" s="101" t="s">
        <v>72</v>
      </c>
      <c r="B18" s="72">
        <v>8</v>
      </c>
      <c r="C18" s="73">
        <v>0.0039662865642042635</v>
      </c>
      <c r="D18" s="2" t="s">
        <v>72</v>
      </c>
      <c r="E18" s="72">
        <v>3</v>
      </c>
      <c r="F18" s="73">
        <v>0.0020891364902506965</v>
      </c>
      <c r="G18" s="2" t="s">
        <v>79</v>
      </c>
      <c r="H18" s="72">
        <v>4</v>
      </c>
      <c r="I18" s="73">
        <v>0.003561887800534283</v>
      </c>
      <c r="J18" s="2" t="s">
        <v>70</v>
      </c>
      <c r="K18" s="72">
        <v>4</v>
      </c>
      <c r="L18" s="73">
        <v>0.0036429872495446266</v>
      </c>
      <c r="M18" s="2" t="s">
        <v>70</v>
      </c>
      <c r="N18" s="72">
        <v>9</v>
      </c>
      <c r="O18" s="73">
        <v>0.005338078291814947</v>
      </c>
      <c r="P18" s="2" t="s">
        <v>79</v>
      </c>
      <c r="Q18" s="72">
        <v>7</v>
      </c>
      <c r="R18" s="73">
        <v>0.013972055888223553</v>
      </c>
    </row>
    <row r="19" spans="1:18" ht="12.75" hidden="1">
      <c r="A19" s="101" t="s">
        <v>70</v>
      </c>
      <c r="B19" s="72">
        <v>6</v>
      </c>
      <c r="C19" s="73">
        <v>0.002974714923153198</v>
      </c>
      <c r="D19" s="2" t="s">
        <v>69</v>
      </c>
      <c r="E19" s="72">
        <v>2</v>
      </c>
      <c r="F19" s="73">
        <v>0.001392757660167131</v>
      </c>
      <c r="G19" s="2" t="s">
        <v>70</v>
      </c>
      <c r="H19" s="72">
        <v>1</v>
      </c>
      <c r="I19" s="73">
        <v>0.0008904719501335708</v>
      </c>
      <c r="J19" s="2" t="s">
        <v>72</v>
      </c>
      <c r="K19" s="72">
        <v>3</v>
      </c>
      <c r="L19" s="73">
        <v>0.00273224043715847</v>
      </c>
      <c r="M19" s="2" t="s">
        <v>72</v>
      </c>
      <c r="N19" s="72">
        <v>7</v>
      </c>
      <c r="O19" s="73">
        <v>0.004151838671411625</v>
      </c>
      <c r="P19" s="2" t="s">
        <v>72</v>
      </c>
      <c r="Q19" s="72">
        <v>4</v>
      </c>
      <c r="R19" s="73">
        <v>0.007984031936127744</v>
      </c>
    </row>
    <row r="20" spans="1:18" ht="12.75" hidden="1">
      <c r="A20" s="101" t="s">
        <v>34</v>
      </c>
      <c r="B20" s="74">
        <v>1</v>
      </c>
      <c r="C20" s="73">
        <v>0.0004957858205255329</v>
      </c>
      <c r="D20" s="2" t="s">
        <v>34</v>
      </c>
      <c r="E20" s="74">
        <v>1</v>
      </c>
      <c r="F20" s="73">
        <v>0.0006963788300835655</v>
      </c>
      <c r="G20" s="2" t="s">
        <v>34</v>
      </c>
      <c r="H20" s="74">
        <v>0</v>
      </c>
      <c r="I20" s="73">
        <v>0</v>
      </c>
      <c r="J20" s="2" t="s">
        <v>34</v>
      </c>
      <c r="K20" s="74">
        <v>1</v>
      </c>
      <c r="L20" s="73">
        <v>0.0009107468123861566</v>
      </c>
      <c r="M20" s="2" t="s">
        <v>34</v>
      </c>
      <c r="N20" s="74">
        <v>3</v>
      </c>
      <c r="O20" s="73">
        <v>0.0017793594306049821</v>
      </c>
      <c r="P20" s="2" t="s">
        <v>34</v>
      </c>
      <c r="Q20" s="74">
        <v>3</v>
      </c>
      <c r="R20" s="73">
        <v>0.005988023952095809</v>
      </c>
    </row>
    <row r="21" spans="1:18" ht="13.5" thickBot="1">
      <c r="A21" s="102" t="s">
        <v>82</v>
      </c>
      <c r="B21" s="76">
        <v>2017</v>
      </c>
      <c r="C21" s="61">
        <v>1</v>
      </c>
      <c r="D21" s="75" t="s">
        <v>82</v>
      </c>
      <c r="E21" s="76">
        <v>1436</v>
      </c>
      <c r="F21" s="61">
        <v>1</v>
      </c>
      <c r="G21" s="75" t="s">
        <v>82</v>
      </c>
      <c r="H21" s="76">
        <v>1123</v>
      </c>
      <c r="I21" s="61">
        <v>1</v>
      </c>
      <c r="J21" s="75" t="s">
        <v>82</v>
      </c>
      <c r="K21" s="62">
        <v>1098</v>
      </c>
      <c r="L21" s="61">
        <v>1</v>
      </c>
      <c r="M21" s="75" t="s">
        <v>82</v>
      </c>
      <c r="N21" s="76">
        <v>1686</v>
      </c>
      <c r="O21" s="61">
        <v>1</v>
      </c>
      <c r="P21" s="75" t="s">
        <v>82</v>
      </c>
      <c r="Q21" s="76">
        <v>501</v>
      </c>
      <c r="R21" s="61">
        <v>1</v>
      </c>
    </row>
    <row r="22" spans="1:18" ht="13.5" thickBot="1">
      <c r="A22" s="134" t="s">
        <v>69</v>
      </c>
      <c r="B22" s="135"/>
      <c r="C22" s="136"/>
      <c r="D22" s="134" t="s">
        <v>70</v>
      </c>
      <c r="E22" s="135"/>
      <c r="F22" s="136"/>
      <c r="G22" s="131" t="s">
        <v>71</v>
      </c>
      <c r="H22" s="132"/>
      <c r="I22" s="133"/>
      <c r="J22" s="131" t="s">
        <v>72</v>
      </c>
      <c r="K22" s="132"/>
      <c r="L22" s="133"/>
      <c r="M22" s="131" t="s">
        <v>73</v>
      </c>
      <c r="N22" s="132"/>
      <c r="O22" s="133"/>
      <c r="P22" s="131" t="s">
        <v>74</v>
      </c>
      <c r="Q22" s="132"/>
      <c r="R22" s="133"/>
    </row>
    <row r="23" spans="1:18" ht="12.75">
      <c r="A23" s="101" t="s">
        <v>99</v>
      </c>
      <c r="B23" s="72">
        <v>18</v>
      </c>
      <c r="C23" s="73">
        <v>0.13333333333333333</v>
      </c>
      <c r="D23" s="2" t="s">
        <v>99</v>
      </c>
      <c r="E23" s="72">
        <v>9</v>
      </c>
      <c r="F23" s="73">
        <v>0.16071428571428573</v>
      </c>
      <c r="G23" s="2" t="s">
        <v>63</v>
      </c>
      <c r="H23" s="72">
        <v>77</v>
      </c>
      <c r="I23" s="73">
        <v>0.14206642066420663</v>
      </c>
      <c r="J23" s="2" t="s">
        <v>76</v>
      </c>
      <c r="K23" s="72">
        <v>9</v>
      </c>
      <c r="L23" s="73">
        <v>0.14285714285714285</v>
      </c>
      <c r="M23" s="2" t="s">
        <v>75</v>
      </c>
      <c r="N23" s="72">
        <v>343</v>
      </c>
      <c r="O23" s="73">
        <v>0.33859822309970383</v>
      </c>
      <c r="P23" s="2" t="s">
        <v>63</v>
      </c>
      <c r="Q23" s="72">
        <v>151</v>
      </c>
      <c r="R23" s="73">
        <v>0.1916243654822335</v>
      </c>
    </row>
    <row r="24" spans="1:18" s="71" customFormat="1" ht="12.75">
      <c r="A24" s="101" t="s">
        <v>63</v>
      </c>
      <c r="B24" s="72">
        <v>13</v>
      </c>
      <c r="C24" s="73">
        <v>0.0962962962962963</v>
      </c>
      <c r="D24" s="2" t="s">
        <v>67</v>
      </c>
      <c r="E24" s="72">
        <v>6</v>
      </c>
      <c r="F24" s="73">
        <v>0.10714285714285714</v>
      </c>
      <c r="G24" s="2" t="s">
        <v>64</v>
      </c>
      <c r="H24" s="72">
        <v>68</v>
      </c>
      <c r="I24" s="73">
        <v>0.12546125461254612</v>
      </c>
      <c r="J24" s="2" t="s">
        <v>99</v>
      </c>
      <c r="K24" s="72">
        <v>9</v>
      </c>
      <c r="L24" s="73">
        <v>0.14285714285714285</v>
      </c>
      <c r="M24" s="2" t="s">
        <v>99</v>
      </c>
      <c r="N24" s="72">
        <v>120</v>
      </c>
      <c r="O24" s="73">
        <v>0.11846001974333663</v>
      </c>
      <c r="P24" s="2" t="s">
        <v>64</v>
      </c>
      <c r="Q24" s="72">
        <v>118</v>
      </c>
      <c r="R24" s="73">
        <v>0.14974619289340102</v>
      </c>
    </row>
    <row r="25" spans="1:18" ht="12.75">
      <c r="A25" s="101" t="s">
        <v>68</v>
      </c>
      <c r="B25" s="72">
        <v>11</v>
      </c>
      <c r="C25" s="73">
        <v>0.08148148148148149</v>
      </c>
      <c r="D25" s="2" t="s">
        <v>69</v>
      </c>
      <c r="E25" s="72">
        <v>6</v>
      </c>
      <c r="F25" s="73">
        <v>0.10714285714285714</v>
      </c>
      <c r="G25" s="2" t="s">
        <v>61</v>
      </c>
      <c r="H25" s="72">
        <v>59</v>
      </c>
      <c r="I25" s="73">
        <v>0.1088560885608856</v>
      </c>
      <c r="J25" s="2" t="s">
        <v>69</v>
      </c>
      <c r="K25" s="72">
        <v>6</v>
      </c>
      <c r="L25" s="73">
        <v>0.09523809523809523</v>
      </c>
      <c r="M25" s="2" t="s">
        <v>63</v>
      </c>
      <c r="N25" s="72">
        <v>82</v>
      </c>
      <c r="O25" s="73">
        <v>0.08094768015794669</v>
      </c>
      <c r="P25" s="2" t="s">
        <v>75</v>
      </c>
      <c r="Q25" s="72">
        <v>67</v>
      </c>
      <c r="R25" s="73">
        <v>0.0850253807106599</v>
      </c>
    </row>
    <row r="26" spans="1:18" ht="12.75">
      <c r="A26" s="101" t="s">
        <v>70</v>
      </c>
      <c r="B26" s="72">
        <v>11</v>
      </c>
      <c r="C26" s="73">
        <v>0.08148148148148149</v>
      </c>
      <c r="D26" s="2" t="s">
        <v>77</v>
      </c>
      <c r="E26" s="72">
        <v>6</v>
      </c>
      <c r="F26" s="73">
        <v>0.10714285714285714</v>
      </c>
      <c r="G26" s="2" t="s">
        <v>77</v>
      </c>
      <c r="H26" s="72">
        <v>45</v>
      </c>
      <c r="I26" s="73">
        <v>0.08302583025830258</v>
      </c>
      <c r="J26" s="2" t="s">
        <v>79</v>
      </c>
      <c r="K26" s="72">
        <v>6</v>
      </c>
      <c r="L26" s="73">
        <v>0.09523809523809523</v>
      </c>
      <c r="M26" s="2" t="s">
        <v>65</v>
      </c>
      <c r="N26" s="72">
        <v>82</v>
      </c>
      <c r="O26" s="73">
        <v>0.08094768015794669</v>
      </c>
      <c r="P26" s="2" t="s">
        <v>66</v>
      </c>
      <c r="Q26" s="72">
        <v>62</v>
      </c>
      <c r="R26" s="73">
        <v>0.07868020304568528</v>
      </c>
    </row>
    <row r="27" spans="1:18" ht="12.75">
      <c r="A27" s="101" t="s">
        <v>72</v>
      </c>
      <c r="B27" s="72">
        <v>10</v>
      </c>
      <c r="C27" s="73">
        <v>0.07407407407407407</v>
      </c>
      <c r="D27" s="2" t="s">
        <v>63</v>
      </c>
      <c r="E27" s="72">
        <v>4</v>
      </c>
      <c r="F27" s="73">
        <v>0.07142857142857142</v>
      </c>
      <c r="G27" s="2" t="s">
        <v>67</v>
      </c>
      <c r="H27" s="72">
        <v>43</v>
      </c>
      <c r="I27" s="73">
        <v>0.07933579335793357</v>
      </c>
      <c r="J27" s="2" t="s">
        <v>75</v>
      </c>
      <c r="K27" s="72">
        <v>5</v>
      </c>
      <c r="L27" s="73">
        <v>0.07936507936507936</v>
      </c>
      <c r="M27" s="2" t="s">
        <v>74</v>
      </c>
      <c r="N27" s="72">
        <v>74</v>
      </c>
      <c r="O27" s="73">
        <v>0.07305034550839092</v>
      </c>
      <c r="P27" s="2" t="s">
        <v>67</v>
      </c>
      <c r="Q27" s="72">
        <v>62</v>
      </c>
      <c r="R27" s="73">
        <v>0.07868020304568528</v>
      </c>
    </row>
    <row r="28" spans="1:18" ht="12.75">
      <c r="A28" s="101" t="s">
        <v>73</v>
      </c>
      <c r="B28" s="72">
        <v>9</v>
      </c>
      <c r="C28" s="73">
        <v>0.06666666666666667</v>
      </c>
      <c r="D28" s="2" t="s">
        <v>73</v>
      </c>
      <c r="E28" s="72">
        <v>4</v>
      </c>
      <c r="F28" s="73">
        <v>0.07142857142857142</v>
      </c>
      <c r="G28" s="2" t="s">
        <v>99</v>
      </c>
      <c r="H28" s="72">
        <v>33</v>
      </c>
      <c r="I28" s="73">
        <v>0.06088560885608856</v>
      </c>
      <c r="J28" s="2" t="s">
        <v>66</v>
      </c>
      <c r="K28" s="72">
        <v>4</v>
      </c>
      <c r="L28" s="73">
        <v>0.06349206349206349</v>
      </c>
      <c r="M28" s="2" t="s">
        <v>61</v>
      </c>
      <c r="N28" s="72">
        <v>69</v>
      </c>
      <c r="O28" s="73">
        <v>0.06811451135241856</v>
      </c>
      <c r="P28" s="2" t="s">
        <v>65</v>
      </c>
      <c r="Q28" s="72">
        <v>58</v>
      </c>
      <c r="R28" s="73">
        <v>0.07360406091370558</v>
      </c>
    </row>
    <row r="29" spans="1:18" ht="12.75">
      <c r="A29" s="101" t="s">
        <v>66</v>
      </c>
      <c r="B29" s="72">
        <v>8</v>
      </c>
      <c r="C29" s="73">
        <v>0.05925925925925926</v>
      </c>
      <c r="D29" s="2" t="s">
        <v>68</v>
      </c>
      <c r="E29" s="72">
        <v>3</v>
      </c>
      <c r="F29" s="73">
        <v>0.05357142857142857</v>
      </c>
      <c r="G29" s="2" t="s">
        <v>65</v>
      </c>
      <c r="H29" s="72">
        <v>32</v>
      </c>
      <c r="I29" s="73">
        <v>0.05904059040590406</v>
      </c>
      <c r="J29" s="2" t="s">
        <v>61</v>
      </c>
      <c r="K29" s="72">
        <v>4</v>
      </c>
      <c r="L29" s="73">
        <v>0.06349206349206349</v>
      </c>
      <c r="M29" s="2" t="s">
        <v>77</v>
      </c>
      <c r="N29" s="72">
        <v>60</v>
      </c>
      <c r="O29" s="73">
        <v>0.059230009871668314</v>
      </c>
      <c r="P29" s="2" t="s">
        <v>99</v>
      </c>
      <c r="Q29" s="72">
        <v>55</v>
      </c>
      <c r="R29" s="73">
        <v>0.06979695431472081</v>
      </c>
    </row>
    <row r="30" spans="1:18" ht="12.75">
      <c r="A30" s="101" t="s">
        <v>65</v>
      </c>
      <c r="B30" s="72">
        <v>7</v>
      </c>
      <c r="C30" s="73">
        <v>0.05185185185185185</v>
      </c>
      <c r="D30" s="2" t="s">
        <v>71</v>
      </c>
      <c r="E30" s="72">
        <v>3</v>
      </c>
      <c r="F30" s="73">
        <v>0.05357142857142857</v>
      </c>
      <c r="G30" s="2" t="s">
        <v>74</v>
      </c>
      <c r="H30" s="72">
        <v>31</v>
      </c>
      <c r="I30" s="73">
        <v>0.05719557195571956</v>
      </c>
      <c r="J30" s="2" t="s">
        <v>68</v>
      </c>
      <c r="K30" s="72">
        <v>3</v>
      </c>
      <c r="L30" s="73">
        <v>0.047619047619047616</v>
      </c>
      <c r="M30" s="2" t="s">
        <v>67</v>
      </c>
      <c r="N30" s="72">
        <v>53</v>
      </c>
      <c r="O30" s="73">
        <v>0.05231984205330701</v>
      </c>
      <c r="P30" s="2" t="s">
        <v>78</v>
      </c>
      <c r="Q30" s="72">
        <v>54</v>
      </c>
      <c r="R30" s="73">
        <v>0.06852791878172589</v>
      </c>
    </row>
    <row r="31" spans="1:18" ht="12.75">
      <c r="A31" s="101" t="s">
        <v>67</v>
      </c>
      <c r="B31" s="72">
        <v>7</v>
      </c>
      <c r="C31" s="73">
        <v>0.05185185185185185</v>
      </c>
      <c r="D31" s="2" t="s">
        <v>75</v>
      </c>
      <c r="E31" s="72">
        <v>3</v>
      </c>
      <c r="F31" s="73">
        <v>0.05357142857142857</v>
      </c>
      <c r="G31" s="2" t="s">
        <v>75</v>
      </c>
      <c r="H31" s="72">
        <v>31</v>
      </c>
      <c r="I31" s="73">
        <v>0.05719557195571956</v>
      </c>
      <c r="J31" s="2" t="s">
        <v>71</v>
      </c>
      <c r="K31" s="72">
        <v>3</v>
      </c>
      <c r="L31" s="73">
        <v>0.047619047619047616</v>
      </c>
      <c r="M31" s="2" t="s">
        <v>64</v>
      </c>
      <c r="N31" s="72">
        <v>51</v>
      </c>
      <c r="O31" s="73">
        <v>0.050345508390918066</v>
      </c>
      <c r="P31" s="2" t="s">
        <v>61</v>
      </c>
      <c r="Q31" s="72">
        <v>40</v>
      </c>
      <c r="R31" s="73">
        <v>0.050761421319796954</v>
      </c>
    </row>
    <row r="32" spans="1:18" ht="12.75">
      <c r="A32" s="101" t="s">
        <v>76</v>
      </c>
      <c r="B32" s="72">
        <v>7</v>
      </c>
      <c r="C32" s="73">
        <v>0.05185185185185185</v>
      </c>
      <c r="D32" s="2" t="s">
        <v>78</v>
      </c>
      <c r="E32" s="72">
        <v>3</v>
      </c>
      <c r="F32" s="73">
        <v>0.05357142857142857</v>
      </c>
      <c r="G32" s="2" t="s">
        <v>78</v>
      </c>
      <c r="H32" s="72">
        <v>31</v>
      </c>
      <c r="I32" s="73">
        <v>0.05719557195571956</v>
      </c>
      <c r="J32" s="2" t="s">
        <v>77</v>
      </c>
      <c r="K32" s="72">
        <v>3</v>
      </c>
      <c r="L32" s="73">
        <v>0.047619047619047616</v>
      </c>
      <c r="M32" s="2" t="s">
        <v>66</v>
      </c>
      <c r="N32" s="72">
        <v>25</v>
      </c>
      <c r="O32" s="73">
        <v>0.024679170779861797</v>
      </c>
      <c r="P32" s="2" t="s">
        <v>73</v>
      </c>
      <c r="Q32" s="72">
        <v>37</v>
      </c>
      <c r="R32" s="73">
        <v>0.046954314720812185</v>
      </c>
    </row>
    <row r="33" spans="1:18" ht="12.75">
      <c r="A33" s="101" t="s">
        <v>78</v>
      </c>
      <c r="B33" s="72">
        <v>7</v>
      </c>
      <c r="C33" s="73">
        <v>0.05185185185185185</v>
      </c>
      <c r="D33" s="2" t="s">
        <v>66</v>
      </c>
      <c r="E33" s="72">
        <v>2</v>
      </c>
      <c r="F33" s="73">
        <v>0.03571428571428571</v>
      </c>
      <c r="G33" s="2" t="s">
        <v>66</v>
      </c>
      <c r="H33" s="72">
        <v>22</v>
      </c>
      <c r="I33" s="73">
        <v>0.04059040590405904</v>
      </c>
      <c r="J33" s="2" t="s">
        <v>63</v>
      </c>
      <c r="K33" s="72">
        <v>2</v>
      </c>
      <c r="L33" s="73">
        <v>0.031746031746031744</v>
      </c>
      <c r="M33" s="2" t="s">
        <v>78</v>
      </c>
      <c r="N33" s="72">
        <v>18</v>
      </c>
      <c r="O33" s="73">
        <v>0.017769002961500493</v>
      </c>
      <c r="P33" s="2" t="s">
        <v>77</v>
      </c>
      <c r="Q33" s="72">
        <v>24</v>
      </c>
      <c r="R33" s="73">
        <v>0.030456852791878174</v>
      </c>
    </row>
    <row r="34" spans="1:18" ht="12.75">
      <c r="A34" s="101" t="s">
        <v>77</v>
      </c>
      <c r="B34" s="72">
        <v>6</v>
      </c>
      <c r="C34" s="73">
        <v>0.044444444444444446</v>
      </c>
      <c r="D34" s="2" t="s">
        <v>74</v>
      </c>
      <c r="E34" s="72">
        <v>2</v>
      </c>
      <c r="F34" s="73">
        <v>0.03571428571428571</v>
      </c>
      <c r="G34" s="2" t="s">
        <v>73</v>
      </c>
      <c r="H34" s="72">
        <v>22</v>
      </c>
      <c r="I34" s="73">
        <v>0.04059040590405904</v>
      </c>
      <c r="J34" s="2" t="s">
        <v>65</v>
      </c>
      <c r="K34" s="72">
        <v>2</v>
      </c>
      <c r="L34" s="73">
        <v>0.031746031746031744</v>
      </c>
      <c r="M34" s="2" t="s">
        <v>71</v>
      </c>
      <c r="N34" s="72">
        <v>13</v>
      </c>
      <c r="O34" s="73">
        <v>0.012833168805528134</v>
      </c>
      <c r="P34" s="2" t="s">
        <v>76</v>
      </c>
      <c r="Q34" s="72">
        <v>21</v>
      </c>
      <c r="R34" s="73">
        <v>0.0266497461928934</v>
      </c>
    </row>
    <row r="35" spans="1:18" ht="12.75">
      <c r="A35" s="101" t="s">
        <v>61</v>
      </c>
      <c r="B35" s="72">
        <v>6</v>
      </c>
      <c r="C35" s="73">
        <v>0.044444444444444446</v>
      </c>
      <c r="D35" s="2" t="s">
        <v>76</v>
      </c>
      <c r="E35" s="72">
        <v>2</v>
      </c>
      <c r="F35" s="73">
        <v>0.03571428571428571</v>
      </c>
      <c r="G35" s="2" t="s">
        <v>72</v>
      </c>
      <c r="H35" s="72">
        <v>15</v>
      </c>
      <c r="I35" s="73">
        <v>0.027675276752767528</v>
      </c>
      <c r="J35" s="2" t="s">
        <v>73</v>
      </c>
      <c r="K35" s="72">
        <v>2</v>
      </c>
      <c r="L35" s="73">
        <v>0.031746031746031744</v>
      </c>
      <c r="M35" s="2" t="s">
        <v>68</v>
      </c>
      <c r="N35" s="72">
        <v>7</v>
      </c>
      <c r="O35" s="73">
        <v>0.006910167818361303</v>
      </c>
      <c r="P35" s="2" t="s">
        <v>71</v>
      </c>
      <c r="Q35" s="72">
        <v>18</v>
      </c>
      <c r="R35" s="73">
        <v>0.02284263959390863</v>
      </c>
    </row>
    <row r="36" spans="1:18" ht="12.75">
      <c r="A36" s="101" t="s">
        <v>79</v>
      </c>
      <c r="B36" s="72">
        <v>4</v>
      </c>
      <c r="C36" s="73">
        <v>0.02962962962962963</v>
      </c>
      <c r="D36" s="2" t="s">
        <v>79</v>
      </c>
      <c r="E36" s="72">
        <v>2</v>
      </c>
      <c r="F36" s="73">
        <v>0.03571428571428571</v>
      </c>
      <c r="G36" s="2" t="s">
        <v>76</v>
      </c>
      <c r="H36" s="72">
        <v>10</v>
      </c>
      <c r="I36" s="73">
        <v>0.01845018450184502</v>
      </c>
      <c r="J36" s="2" t="s">
        <v>78</v>
      </c>
      <c r="K36" s="72">
        <v>2</v>
      </c>
      <c r="L36" s="73">
        <v>0.031746031746031744</v>
      </c>
      <c r="M36" s="2" t="s">
        <v>76</v>
      </c>
      <c r="N36" s="72">
        <v>6</v>
      </c>
      <c r="O36" s="73">
        <v>0.005923000987166831</v>
      </c>
      <c r="P36" s="2" t="s">
        <v>68</v>
      </c>
      <c r="Q36" s="72">
        <v>15</v>
      </c>
      <c r="R36" s="73">
        <v>0.01903553299492386</v>
      </c>
    </row>
    <row r="37" spans="1:18" ht="12.75" hidden="1">
      <c r="A37" s="101" t="s">
        <v>64</v>
      </c>
      <c r="B37" s="72">
        <v>3</v>
      </c>
      <c r="C37" s="73">
        <v>0.022222222222222223</v>
      </c>
      <c r="D37" s="2" t="s">
        <v>64</v>
      </c>
      <c r="E37" s="72">
        <v>1</v>
      </c>
      <c r="F37" s="73">
        <v>0.017857142857142856</v>
      </c>
      <c r="G37" s="2" t="s">
        <v>69</v>
      </c>
      <c r="H37" s="72">
        <v>7</v>
      </c>
      <c r="I37" s="73">
        <v>0.012915129151291513</v>
      </c>
      <c r="J37" s="2" t="s">
        <v>64</v>
      </c>
      <c r="K37" s="72">
        <v>1</v>
      </c>
      <c r="L37" s="73">
        <v>0.015873015873015872</v>
      </c>
      <c r="M37" s="2" t="s">
        <v>79</v>
      </c>
      <c r="N37" s="72">
        <v>4</v>
      </c>
      <c r="O37" s="73">
        <v>0.003948667324777887</v>
      </c>
      <c r="P37" s="2" t="s">
        <v>79</v>
      </c>
      <c r="Q37" s="72">
        <v>4</v>
      </c>
      <c r="R37" s="73">
        <v>0.005076142131979695</v>
      </c>
    </row>
    <row r="38" spans="1:18" ht="12.75" hidden="1">
      <c r="A38" s="101" t="s">
        <v>75</v>
      </c>
      <c r="B38" s="72">
        <v>3</v>
      </c>
      <c r="C38" s="73">
        <v>0.022222222222222223</v>
      </c>
      <c r="D38" s="2" t="s">
        <v>65</v>
      </c>
      <c r="E38" s="72">
        <v>0</v>
      </c>
      <c r="F38" s="73">
        <v>0</v>
      </c>
      <c r="G38" s="2" t="s">
        <v>79</v>
      </c>
      <c r="H38" s="72">
        <v>7</v>
      </c>
      <c r="I38" s="73">
        <v>0.012915129151291513</v>
      </c>
      <c r="J38" s="2" t="s">
        <v>70</v>
      </c>
      <c r="K38" s="72">
        <v>1</v>
      </c>
      <c r="L38" s="73">
        <v>0.015873015873015872</v>
      </c>
      <c r="M38" s="2" t="s">
        <v>72</v>
      </c>
      <c r="N38" s="72">
        <v>3</v>
      </c>
      <c r="O38" s="73">
        <v>0.0029615004935834156</v>
      </c>
      <c r="P38" s="2" t="s">
        <v>69</v>
      </c>
      <c r="Q38" s="72">
        <v>1</v>
      </c>
      <c r="R38" s="73">
        <v>0.0012690355329949238</v>
      </c>
    </row>
    <row r="39" spans="1:18" ht="12.75" hidden="1">
      <c r="A39" s="101" t="s">
        <v>71</v>
      </c>
      <c r="B39" s="72">
        <v>2</v>
      </c>
      <c r="C39" s="73">
        <v>0.014814814814814815</v>
      </c>
      <c r="D39" s="2" t="s">
        <v>72</v>
      </c>
      <c r="E39" s="72">
        <v>0</v>
      </c>
      <c r="F39" s="73">
        <v>0</v>
      </c>
      <c r="G39" s="2" t="s">
        <v>68</v>
      </c>
      <c r="H39" s="72">
        <v>4</v>
      </c>
      <c r="I39" s="73">
        <v>0.007380073800738007</v>
      </c>
      <c r="J39" s="2" t="s">
        <v>74</v>
      </c>
      <c r="K39" s="72">
        <v>1</v>
      </c>
      <c r="L39" s="73">
        <v>0.015873015873015872</v>
      </c>
      <c r="M39" s="2" t="s">
        <v>69</v>
      </c>
      <c r="N39" s="72">
        <v>1</v>
      </c>
      <c r="O39" s="73">
        <v>0.0009871668311944718</v>
      </c>
      <c r="P39" s="2" t="s">
        <v>72</v>
      </c>
      <c r="Q39" s="72">
        <v>1</v>
      </c>
      <c r="R39" s="73">
        <v>0.0012690355329949238</v>
      </c>
    </row>
    <row r="40" spans="1:18" ht="12.75" hidden="1">
      <c r="A40" s="101" t="s">
        <v>74</v>
      </c>
      <c r="B40" s="72">
        <v>2</v>
      </c>
      <c r="C40" s="73">
        <v>0.014814814814814815</v>
      </c>
      <c r="D40" s="2" t="s">
        <v>61</v>
      </c>
      <c r="E40" s="72">
        <v>0</v>
      </c>
      <c r="F40" s="73">
        <v>0</v>
      </c>
      <c r="G40" s="2" t="s">
        <v>70</v>
      </c>
      <c r="H40" s="72">
        <v>4</v>
      </c>
      <c r="I40" s="73">
        <v>0.007380073800738007</v>
      </c>
      <c r="J40" s="2" t="s">
        <v>67</v>
      </c>
      <c r="K40" s="72">
        <v>0</v>
      </c>
      <c r="L40" s="73">
        <v>0</v>
      </c>
      <c r="M40" s="2" t="s">
        <v>70</v>
      </c>
      <c r="N40" s="72">
        <v>1</v>
      </c>
      <c r="O40" s="73">
        <v>0.0009871668311944718</v>
      </c>
      <c r="P40" s="2" t="s">
        <v>70</v>
      </c>
      <c r="Q40" s="72">
        <v>0</v>
      </c>
      <c r="R40" s="73">
        <v>0</v>
      </c>
    </row>
    <row r="41" spans="1:18" ht="12.75" hidden="1">
      <c r="A41" s="101" t="s">
        <v>34</v>
      </c>
      <c r="B41" s="74">
        <v>1</v>
      </c>
      <c r="C41" s="73">
        <v>0.007407407407407408</v>
      </c>
      <c r="D41" s="2" t="s">
        <v>34</v>
      </c>
      <c r="E41" s="74">
        <v>0</v>
      </c>
      <c r="F41" s="73">
        <v>0</v>
      </c>
      <c r="G41" s="2" t="s">
        <v>34</v>
      </c>
      <c r="H41" s="74">
        <v>1</v>
      </c>
      <c r="I41" s="73">
        <v>0.0018450184501845018</v>
      </c>
      <c r="J41" s="2" t="s">
        <v>34</v>
      </c>
      <c r="K41" s="74">
        <v>0</v>
      </c>
      <c r="L41" s="73">
        <v>0</v>
      </c>
      <c r="M41" s="2" t="s">
        <v>34</v>
      </c>
      <c r="N41" s="74">
        <v>1</v>
      </c>
      <c r="O41" s="73">
        <v>0.0009871668311944718</v>
      </c>
      <c r="P41" s="2" t="s">
        <v>34</v>
      </c>
      <c r="Q41" s="74">
        <v>0</v>
      </c>
      <c r="R41" s="73">
        <v>0</v>
      </c>
    </row>
    <row r="42" spans="1:18" ht="13.5" thickBot="1">
      <c r="A42" s="102" t="s">
        <v>82</v>
      </c>
      <c r="B42" s="76">
        <v>135</v>
      </c>
      <c r="C42" s="61">
        <v>1</v>
      </c>
      <c r="D42" s="75" t="s">
        <v>82</v>
      </c>
      <c r="E42" s="76">
        <v>56</v>
      </c>
      <c r="F42" s="61">
        <v>1</v>
      </c>
      <c r="G42" s="75" t="s">
        <v>82</v>
      </c>
      <c r="H42" s="76">
        <v>542</v>
      </c>
      <c r="I42" s="61">
        <v>1</v>
      </c>
      <c r="J42" s="75" t="s">
        <v>82</v>
      </c>
      <c r="K42" s="76">
        <v>63</v>
      </c>
      <c r="L42" s="61">
        <v>1</v>
      </c>
      <c r="M42" s="75" t="s">
        <v>82</v>
      </c>
      <c r="N42" s="76">
        <v>1013</v>
      </c>
      <c r="O42" s="61">
        <v>1</v>
      </c>
      <c r="P42" s="75" t="s">
        <v>82</v>
      </c>
      <c r="Q42" s="76">
        <v>788</v>
      </c>
      <c r="R42" s="61">
        <v>1</v>
      </c>
    </row>
    <row r="43" spans="1:18" ht="13.5" thickBot="1">
      <c r="A43" s="134" t="s">
        <v>75</v>
      </c>
      <c r="B43" s="135"/>
      <c r="C43" s="136"/>
      <c r="D43" s="131" t="s">
        <v>76</v>
      </c>
      <c r="E43" s="132"/>
      <c r="F43" s="133"/>
      <c r="G43" s="131" t="s">
        <v>77</v>
      </c>
      <c r="H43" s="132"/>
      <c r="I43" s="133"/>
      <c r="J43" s="134" t="s">
        <v>78</v>
      </c>
      <c r="K43" s="135"/>
      <c r="L43" s="136"/>
      <c r="M43" s="131" t="s">
        <v>61</v>
      </c>
      <c r="N43" s="132"/>
      <c r="O43" s="133"/>
      <c r="P43" s="131" t="s">
        <v>79</v>
      </c>
      <c r="Q43" s="132"/>
      <c r="R43" s="133"/>
    </row>
    <row r="44" spans="1:18" ht="12.75">
      <c r="A44" s="101" t="s">
        <v>73</v>
      </c>
      <c r="B44" s="72">
        <v>307</v>
      </c>
      <c r="C44" s="73">
        <v>0.2424960505529226</v>
      </c>
      <c r="D44" s="2" t="s">
        <v>63</v>
      </c>
      <c r="E44" s="72">
        <v>65</v>
      </c>
      <c r="F44" s="73">
        <v>0.18895348837209303</v>
      </c>
      <c r="G44" s="2" t="s">
        <v>67</v>
      </c>
      <c r="H44" s="72">
        <v>371</v>
      </c>
      <c r="I44" s="73">
        <v>0.21759530791788856</v>
      </c>
      <c r="J44" s="2" t="s">
        <v>63</v>
      </c>
      <c r="K44" s="72">
        <v>263</v>
      </c>
      <c r="L44" s="73">
        <v>0.25337186897880537</v>
      </c>
      <c r="M44" s="2" t="s">
        <v>75</v>
      </c>
      <c r="N44" s="72">
        <v>122</v>
      </c>
      <c r="O44" s="73">
        <v>0.14610778443113773</v>
      </c>
      <c r="P44" s="2" t="s">
        <v>78</v>
      </c>
      <c r="Q44" s="72">
        <v>22</v>
      </c>
      <c r="R44" s="73">
        <v>0.12571428571428572</v>
      </c>
    </row>
    <row r="45" spans="1:18" ht="12.75">
      <c r="A45" s="101" t="s">
        <v>63</v>
      </c>
      <c r="B45" s="72">
        <v>142</v>
      </c>
      <c r="C45" s="73">
        <v>0.11216429699842022</v>
      </c>
      <c r="D45" s="2" t="s">
        <v>78</v>
      </c>
      <c r="E45" s="72">
        <v>55</v>
      </c>
      <c r="F45" s="73">
        <v>0.15988372093023256</v>
      </c>
      <c r="G45" s="2" t="s">
        <v>99</v>
      </c>
      <c r="H45" s="72">
        <v>350</v>
      </c>
      <c r="I45" s="73">
        <v>0.20527859237536658</v>
      </c>
      <c r="J45" s="2" t="s">
        <v>64</v>
      </c>
      <c r="K45" s="72">
        <v>133</v>
      </c>
      <c r="L45" s="73">
        <v>0.128131021194605</v>
      </c>
      <c r="M45" s="2" t="s">
        <v>99</v>
      </c>
      <c r="N45" s="72">
        <v>100</v>
      </c>
      <c r="O45" s="73">
        <v>0.11976047904191617</v>
      </c>
      <c r="P45" s="2" t="s">
        <v>63</v>
      </c>
      <c r="Q45" s="72">
        <v>18</v>
      </c>
      <c r="R45" s="73">
        <v>0.10285714285714286</v>
      </c>
    </row>
    <row r="46" spans="1:18" ht="12.75">
      <c r="A46" s="101" t="s">
        <v>99</v>
      </c>
      <c r="B46" s="72">
        <v>138</v>
      </c>
      <c r="C46" s="73">
        <v>0.10900473933649289</v>
      </c>
      <c r="D46" s="2" t="s">
        <v>64</v>
      </c>
      <c r="E46" s="72">
        <v>44</v>
      </c>
      <c r="F46" s="73">
        <v>0.12790697674418605</v>
      </c>
      <c r="G46" s="2" t="s">
        <v>63</v>
      </c>
      <c r="H46" s="72">
        <v>216</v>
      </c>
      <c r="I46" s="73">
        <v>0.12668621700879765</v>
      </c>
      <c r="J46" s="2" t="s">
        <v>66</v>
      </c>
      <c r="K46" s="72">
        <v>89</v>
      </c>
      <c r="L46" s="73">
        <v>0.08574181117533719</v>
      </c>
      <c r="M46" s="2" t="s">
        <v>63</v>
      </c>
      <c r="N46" s="72">
        <v>88</v>
      </c>
      <c r="O46" s="73">
        <v>0.10538922155688622</v>
      </c>
      <c r="P46" s="2" t="s">
        <v>61</v>
      </c>
      <c r="Q46" s="72">
        <v>16</v>
      </c>
      <c r="R46" s="73">
        <v>0.09142857142857143</v>
      </c>
    </row>
    <row r="47" spans="1:18" s="71" customFormat="1" ht="12.75">
      <c r="A47" s="101" t="s">
        <v>64</v>
      </c>
      <c r="B47" s="72">
        <v>117</v>
      </c>
      <c r="C47" s="73">
        <v>0.0924170616113744</v>
      </c>
      <c r="D47" s="2" t="s">
        <v>66</v>
      </c>
      <c r="E47" s="72">
        <v>31</v>
      </c>
      <c r="F47" s="73">
        <v>0.09011627906976744</v>
      </c>
      <c r="G47" s="2" t="s">
        <v>75</v>
      </c>
      <c r="H47" s="72">
        <v>131</v>
      </c>
      <c r="I47" s="73">
        <v>0.07683284457478005</v>
      </c>
      <c r="J47" s="2" t="s">
        <v>76</v>
      </c>
      <c r="K47" s="72">
        <v>70</v>
      </c>
      <c r="L47" s="73">
        <v>0.0674373795761079</v>
      </c>
      <c r="M47" s="2" t="s">
        <v>73</v>
      </c>
      <c r="N47" s="72">
        <v>88</v>
      </c>
      <c r="O47" s="73">
        <v>0.10538922155688622</v>
      </c>
      <c r="P47" s="2" t="s">
        <v>75</v>
      </c>
      <c r="Q47" s="72">
        <v>14</v>
      </c>
      <c r="R47" s="73">
        <v>0.08</v>
      </c>
    </row>
    <row r="48" spans="1:18" ht="12.75">
      <c r="A48" s="101" t="s">
        <v>65</v>
      </c>
      <c r="B48" s="72">
        <v>115</v>
      </c>
      <c r="C48" s="73">
        <v>0.09083728278041074</v>
      </c>
      <c r="D48" s="2" t="s">
        <v>74</v>
      </c>
      <c r="E48" s="72">
        <v>30</v>
      </c>
      <c r="F48" s="73">
        <v>0.0872093023255814</v>
      </c>
      <c r="G48" s="2" t="s">
        <v>73</v>
      </c>
      <c r="H48" s="72">
        <v>101</v>
      </c>
      <c r="I48" s="73">
        <v>0.05923753665689149</v>
      </c>
      <c r="J48" s="2" t="s">
        <v>74</v>
      </c>
      <c r="K48" s="72">
        <v>66</v>
      </c>
      <c r="L48" s="73">
        <v>0.06358381502890173</v>
      </c>
      <c r="M48" s="2" t="s">
        <v>64</v>
      </c>
      <c r="N48" s="72">
        <v>68</v>
      </c>
      <c r="O48" s="73">
        <v>0.081437125748503</v>
      </c>
      <c r="P48" s="2" t="s">
        <v>99</v>
      </c>
      <c r="Q48" s="72">
        <v>12</v>
      </c>
      <c r="R48" s="73">
        <v>0.06857142857142857</v>
      </c>
    </row>
    <row r="49" spans="1:18" ht="12.75">
      <c r="A49" s="101" t="s">
        <v>61</v>
      </c>
      <c r="B49" s="72">
        <v>106</v>
      </c>
      <c r="C49" s="73">
        <v>0.08372827804107424</v>
      </c>
      <c r="D49" s="2" t="s">
        <v>99</v>
      </c>
      <c r="E49" s="72">
        <v>22</v>
      </c>
      <c r="F49" s="73">
        <v>0.06395348837209303</v>
      </c>
      <c r="G49" s="2" t="s">
        <v>65</v>
      </c>
      <c r="H49" s="72">
        <v>99</v>
      </c>
      <c r="I49" s="73">
        <v>0.05806451612903226</v>
      </c>
      <c r="J49" s="2" t="s">
        <v>61</v>
      </c>
      <c r="K49" s="72">
        <v>61</v>
      </c>
      <c r="L49" s="73">
        <v>0.05876685934489403</v>
      </c>
      <c r="M49" s="2" t="s">
        <v>78</v>
      </c>
      <c r="N49" s="72">
        <v>63</v>
      </c>
      <c r="O49" s="73">
        <v>0.07544910179640718</v>
      </c>
      <c r="P49" s="2" t="s">
        <v>64</v>
      </c>
      <c r="Q49" s="72">
        <v>11</v>
      </c>
      <c r="R49" s="73">
        <v>0.06285714285714286</v>
      </c>
    </row>
    <row r="50" spans="1:18" ht="12.75">
      <c r="A50" s="101" t="s">
        <v>77</v>
      </c>
      <c r="B50" s="72">
        <v>93</v>
      </c>
      <c r="C50" s="73">
        <v>0.07345971563981042</v>
      </c>
      <c r="D50" s="2" t="s">
        <v>61</v>
      </c>
      <c r="E50" s="72">
        <v>16</v>
      </c>
      <c r="F50" s="73">
        <v>0.046511627906976744</v>
      </c>
      <c r="G50" s="2" t="s">
        <v>68</v>
      </c>
      <c r="H50" s="72">
        <v>78</v>
      </c>
      <c r="I50" s="73">
        <v>0.04574780058651026</v>
      </c>
      <c r="J50" s="2" t="s">
        <v>75</v>
      </c>
      <c r="K50" s="72">
        <v>54</v>
      </c>
      <c r="L50" s="73">
        <v>0.05202312138728324</v>
      </c>
      <c r="M50" s="2" t="s">
        <v>65</v>
      </c>
      <c r="N50" s="72">
        <v>56</v>
      </c>
      <c r="O50" s="73">
        <v>0.06706586826347305</v>
      </c>
      <c r="P50" s="2" t="s">
        <v>65</v>
      </c>
      <c r="Q50" s="72">
        <v>9</v>
      </c>
      <c r="R50" s="73">
        <v>0.05142857142857143</v>
      </c>
    </row>
    <row r="51" spans="1:18" ht="12.75">
      <c r="A51" s="101" t="s">
        <v>67</v>
      </c>
      <c r="B51" s="72">
        <v>76</v>
      </c>
      <c r="C51" s="73">
        <v>0.06003159557661927</v>
      </c>
      <c r="D51" s="2" t="s">
        <v>75</v>
      </c>
      <c r="E51" s="72">
        <v>13</v>
      </c>
      <c r="F51" s="73">
        <v>0.0377906976744186</v>
      </c>
      <c r="G51" s="2" t="s">
        <v>64</v>
      </c>
      <c r="H51" s="72">
        <v>68</v>
      </c>
      <c r="I51" s="73">
        <v>0.03988269794721408</v>
      </c>
      <c r="J51" s="2" t="s">
        <v>99</v>
      </c>
      <c r="K51" s="72">
        <v>50</v>
      </c>
      <c r="L51" s="73">
        <v>0.04816955684007707</v>
      </c>
      <c r="M51" s="2" t="s">
        <v>67</v>
      </c>
      <c r="N51" s="72">
        <v>51</v>
      </c>
      <c r="O51" s="73">
        <v>0.06107784431137724</v>
      </c>
      <c r="P51" s="2" t="s">
        <v>69</v>
      </c>
      <c r="Q51" s="72">
        <v>9</v>
      </c>
      <c r="R51" s="73">
        <v>0.05142857142857143</v>
      </c>
    </row>
    <row r="52" spans="1:18" ht="12.75">
      <c r="A52" s="101" t="s">
        <v>78</v>
      </c>
      <c r="B52" s="72">
        <v>51</v>
      </c>
      <c r="C52" s="73">
        <v>0.04028436018957346</v>
      </c>
      <c r="D52" s="2" t="s">
        <v>65</v>
      </c>
      <c r="E52" s="72">
        <v>11</v>
      </c>
      <c r="F52" s="73">
        <v>0.03197674418604651</v>
      </c>
      <c r="G52" s="2" t="s">
        <v>66</v>
      </c>
      <c r="H52" s="72">
        <v>65</v>
      </c>
      <c r="I52" s="73">
        <v>0.03812316715542522</v>
      </c>
      <c r="J52" s="2" t="s">
        <v>65</v>
      </c>
      <c r="K52" s="72">
        <v>43</v>
      </c>
      <c r="L52" s="73">
        <v>0.041425818882466284</v>
      </c>
      <c r="M52" s="2" t="s">
        <v>66</v>
      </c>
      <c r="N52" s="72">
        <v>43</v>
      </c>
      <c r="O52" s="73">
        <v>0.05149700598802395</v>
      </c>
      <c r="P52" s="2" t="s">
        <v>74</v>
      </c>
      <c r="Q52" s="72">
        <v>9</v>
      </c>
      <c r="R52" s="73">
        <v>0.05142857142857143</v>
      </c>
    </row>
    <row r="53" spans="1:18" ht="12.75">
      <c r="A53" s="101" t="s">
        <v>74</v>
      </c>
      <c r="B53" s="72">
        <v>38</v>
      </c>
      <c r="C53" s="73">
        <v>0.030015797788309637</v>
      </c>
      <c r="D53" s="2" t="s">
        <v>68</v>
      </c>
      <c r="E53" s="72">
        <v>11</v>
      </c>
      <c r="F53" s="73">
        <v>0.03197674418604651</v>
      </c>
      <c r="G53" s="2" t="s">
        <v>61</v>
      </c>
      <c r="H53" s="72">
        <v>58</v>
      </c>
      <c r="I53" s="73">
        <v>0.03401759530791789</v>
      </c>
      <c r="J53" s="2" t="s">
        <v>68</v>
      </c>
      <c r="K53" s="72">
        <v>38</v>
      </c>
      <c r="L53" s="73">
        <v>0.036608863198458574</v>
      </c>
      <c r="M53" s="2" t="s">
        <v>74</v>
      </c>
      <c r="N53" s="72">
        <v>35</v>
      </c>
      <c r="O53" s="73">
        <v>0.041916167664670656</v>
      </c>
      <c r="P53" s="2" t="s">
        <v>76</v>
      </c>
      <c r="Q53" s="72">
        <v>9</v>
      </c>
      <c r="R53" s="73">
        <v>0.05142857142857143</v>
      </c>
    </row>
    <row r="54" spans="1:18" ht="12.75">
      <c r="A54" s="101" t="s">
        <v>66</v>
      </c>
      <c r="B54" s="72">
        <v>30</v>
      </c>
      <c r="C54" s="73">
        <v>0.023696682464454975</v>
      </c>
      <c r="D54" s="2" t="s">
        <v>67</v>
      </c>
      <c r="E54" s="72">
        <v>9</v>
      </c>
      <c r="F54" s="73">
        <v>0.02616279069767442</v>
      </c>
      <c r="G54" s="2" t="s">
        <v>71</v>
      </c>
      <c r="H54" s="72">
        <v>45</v>
      </c>
      <c r="I54" s="73">
        <v>0.026392961876832845</v>
      </c>
      <c r="J54" s="2" t="s">
        <v>73</v>
      </c>
      <c r="K54" s="72">
        <v>37</v>
      </c>
      <c r="L54" s="73">
        <v>0.03564547206165703</v>
      </c>
      <c r="M54" s="2" t="s">
        <v>71</v>
      </c>
      <c r="N54" s="72">
        <v>34</v>
      </c>
      <c r="O54" s="73">
        <v>0.0407185628742515</v>
      </c>
      <c r="P54" s="2" t="s">
        <v>68</v>
      </c>
      <c r="Q54" s="72">
        <v>7</v>
      </c>
      <c r="R54" s="73">
        <v>0.04</v>
      </c>
    </row>
    <row r="55" spans="1:18" ht="12.75">
      <c r="A55" s="101" t="s">
        <v>76</v>
      </c>
      <c r="B55" s="72">
        <v>19</v>
      </c>
      <c r="C55" s="73">
        <v>0.015007898894154818</v>
      </c>
      <c r="D55" s="2" t="s">
        <v>73</v>
      </c>
      <c r="E55" s="72">
        <v>9</v>
      </c>
      <c r="F55" s="73">
        <v>0.02616279069767442</v>
      </c>
      <c r="G55" s="2" t="s">
        <v>78</v>
      </c>
      <c r="H55" s="72">
        <v>37</v>
      </c>
      <c r="I55" s="73">
        <v>0.021700879765395895</v>
      </c>
      <c r="J55" s="2" t="s">
        <v>71</v>
      </c>
      <c r="K55" s="72">
        <v>33</v>
      </c>
      <c r="L55" s="73">
        <v>0.031791907514450865</v>
      </c>
      <c r="M55" s="2" t="s">
        <v>77</v>
      </c>
      <c r="N55" s="72">
        <v>31</v>
      </c>
      <c r="O55" s="73">
        <v>0.037125748502994015</v>
      </c>
      <c r="P55" s="2" t="s">
        <v>71</v>
      </c>
      <c r="Q55" s="72">
        <v>7</v>
      </c>
      <c r="R55" s="73">
        <v>0.04</v>
      </c>
    </row>
    <row r="56" spans="1:18" ht="12.75">
      <c r="A56" s="101" t="s">
        <v>79</v>
      </c>
      <c r="B56" s="72">
        <v>11</v>
      </c>
      <c r="C56" s="73">
        <v>0.008688783570300158</v>
      </c>
      <c r="D56" s="2" t="s">
        <v>71</v>
      </c>
      <c r="E56" s="72">
        <v>8</v>
      </c>
      <c r="F56" s="73">
        <v>0.023255813953488372</v>
      </c>
      <c r="G56" s="2" t="s">
        <v>74</v>
      </c>
      <c r="H56" s="72">
        <v>22</v>
      </c>
      <c r="I56" s="73">
        <v>0.012903225806451613</v>
      </c>
      <c r="J56" s="2" t="s">
        <v>67</v>
      </c>
      <c r="K56" s="72">
        <v>27</v>
      </c>
      <c r="L56" s="73">
        <v>0.02601156069364162</v>
      </c>
      <c r="M56" s="2" t="s">
        <v>79</v>
      </c>
      <c r="N56" s="74">
        <v>17</v>
      </c>
      <c r="O56" s="73">
        <v>0.02035928143712575</v>
      </c>
      <c r="P56" s="2" t="s">
        <v>67</v>
      </c>
      <c r="Q56" s="72">
        <v>6</v>
      </c>
      <c r="R56" s="73">
        <v>0.03428571428571429</v>
      </c>
    </row>
    <row r="57" spans="1:18" ht="12.75">
      <c r="A57" s="101" t="s">
        <v>71</v>
      </c>
      <c r="B57" s="72">
        <v>10</v>
      </c>
      <c r="C57" s="73">
        <v>0.007898894154818325</v>
      </c>
      <c r="D57" s="2" t="s">
        <v>77</v>
      </c>
      <c r="E57" s="72">
        <v>8</v>
      </c>
      <c r="F57" s="73">
        <v>0.023255813953488372</v>
      </c>
      <c r="G57" s="2" t="s">
        <v>76</v>
      </c>
      <c r="H57" s="72">
        <v>17</v>
      </c>
      <c r="I57" s="73">
        <v>0.00997067448680352</v>
      </c>
      <c r="J57" s="2" t="s">
        <v>77</v>
      </c>
      <c r="K57" s="72">
        <v>26</v>
      </c>
      <c r="L57" s="73">
        <v>0.025048169556840076</v>
      </c>
      <c r="M57" s="2" t="s">
        <v>76</v>
      </c>
      <c r="N57" s="72">
        <v>14</v>
      </c>
      <c r="O57" s="73">
        <v>0.016766467065868262</v>
      </c>
      <c r="P57" s="2" t="s">
        <v>72</v>
      </c>
      <c r="Q57" s="72">
        <v>6</v>
      </c>
      <c r="R57" s="73">
        <v>0.03428571428571429</v>
      </c>
    </row>
    <row r="58" spans="1:18" ht="12.75">
      <c r="A58" s="101" t="s">
        <v>72</v>
      </c>
      <c r="B58" s="72">
        <v>5</v>
      </c>
      <c r="C58" s="73">
        <v>0.0039494470774091624</v>
      </c>
      <c r="D58" s="2" t="s">
        <v>69</v>
      </c>
      <c r="E58" s="72">
        <v>6</v>
      </c>
      <c r="F58" s="73">
        <v>0.01744186046511628</v>
      </c>
      <c r="G58" s="2" t="s">
        <v>69</v>
      </c>
      <c r="H58" s="72">
        <v>16</v>
      </c>
      <c r="I58" s="73">
        <v>0.0093841642228739</v>
      </c>
      <c r="J58" s="2" t="s">
        <v>79</v>
      </c>
      <c r="K58" s="72">
        <v>24</v>
      </c>
      <c r="L58" s="73">
        <v>0.023121387283236993</v>
      </c>
      <c r="M58" s="2" t="s">
        <v>68</v>
      </c>
      <c r="N58" s="72">
        <v>10</v>
      </c>
      <c r="O58" s="73">
        <v>0.011976047904191617</v>
      </c>
      <c r="P58" s="2" t="s">
        <v>66</v>
      </c>
      <c r="Q58" s="72">
        <v>5</v>
      </c>
      <c r="R58" s="73">
        <v>0.02857142857142857</v>
      </c>
    </row>
    <row r="59" spans="1:18" ht="12.75">
      <c r="A59" s="101" t="s">
        <v>69</v>
      </c>
      <c r="B59" s="72">
        <v>4</v>
      </c>
      <c r="C59" s="73">
        <v>0.00315955766192733</v>
      </c>
      <c r="D59" s="2" t="s">
        <v>72</v>
      </c>
      <c r="E59" s="72">
        <v>3</v>
      </c>
      <c r="F59" s="73">
        <v>0.00872093023255814</v>
      </c>
      <c r="G59" s="2" t="s">
        <v>70</v>
      </c>
      <c r="H59" s="72">
        <v>15</v>
      </c>
      <c r="I59" s="73">
        <v>0.008797653958944282</v>
      </c>
      <c r="J59" s="2" t="s">
        <v>69</v>
      </c>
      <c r="K59" s="72">
        <v>16</v>
      </c>
      <c r="L59" s="73">
        <v>0.015414258188824663</v>
      </c>
      <c r="M59" s="2" t="s">
        <v>70</v>
      </c>
      <c r="N59" s="72">
        <v>10</v>
      </c>
      <c r="O59" s="73">
        <v>0.011976047904191617</v>
      </c>
      <c r="P59" s="2" t="s">
        <v>73</v>
      </c>
      <c r="Q59" s="72">
        <v>5</v>
      </c>
      <c r="R59" s="73">
        <v>0.02857142857142857</v>
      </c>
    </row>
    <row r="60" spans="1:18" ht="12.75" hidden="1">
      <c r="A60" s="101" t="s">
        <v>68</v>
      </c>
      <c r="B60" s="72">
        <v>3</v>
      </c>
      <c r="C60" s="73">
        <v>0.002369668246445498</v>
      </c>
      <c r="D60" s="2" t="s">
        <v>70</v>
      </c>
      <c r="E60" s="72">
        <v>2</v>
      </c>
      <c r="F60" s="73">
        <v>0.005813953488372093</v>
      </c>
      <c r="G60" s="2" t="s">
        <v>79</v>
      </c>
      <c r="H60" s="72">
        <v>10</v>
      </c>
      <c r="I60" s="73">
        <v>0.005865102639296188</v>
      </c>
      <c r="J60" s="2" t="s">
        <v>70</v>
      </c>
      <c r="K60" s="72">
        <v>4</v>
      </c>
      <c r="L60" s="73">
        <v>0.0038535645472061657</v>
      </c>
      <c r="M60" s="2" t="s">
        <v>72</v>
      </c>
      <c r="N60" s="72">
        <v>3</v>
      </c>
      <c r="O60" s="73">
        <v>0.003592814371257485</v>
      </c>
      <c r="P60" s="2" t="s">
        <v>70</v>
      </c>
      <c r="Q60" s="72">
        <v>4</v>
      </c>
      <c r="R60" s="73">
        <v>0.022857142857142857</v>
      </c>
    </row>
    <row r="61" spans="1:18" ht="12.75" hidden="1">
      <c r="A61" s="101" t="s">
        <v>70</v>
      </c>
      <c r="B61" s="72">
        <v>1</v>
      </c>
      <c r="C61" s="73">
        <v>0.0007898894154818325</v>
      </c>
      <c r="D61" s="2" t="s">
        <v>79</v>
      </c>
      <c r="E61" s="72">
        <v>1</v>
      </c>
      <c r="F61" s="73">
        <v>0.0029069767441860465</v>
      </c>
      <c r="G61" s="2" t="s">
        <v>34</v>
      </c>
      <c r="H61" s="74">
        <v>5</v>
      </c>
      <c r="I61" s="73">
        <v>0.002932551319648094</v>
      </c>
      <c r="J61" s="2" t="s">
        <v>72</v>
      </c>
      <c r="K61" s="72">
        <v>3</v>
      </c>
      <c r="L61" s="73">
        <v>0.002890173410404624</v>
      </c>
      <c r="M61" s="2" t="s">
        <v>69</v>
      </c>
      <c r="N61" s="72">
        <v>2</v>
      </c>
      <c r="O61" s="73">
        <v>0.0023952095808383233</v>
      </c>
      <c r="P61" s="2" t="s">
        <v>77</v>
      </c>
      <c r="Q61" s="72">
        <v>4</v>
      </c>
      <c r="R61" s="73">
        <v>0.022857142857142857</v>
      </c>
    </row>
    <row r="62" spans="1:18" ht="12.75" hidden="1">
      <c r="A62" s="101" t="s">
        <v>34</v>
      </c>
      <c r="B62" s="74">
        <v>0</v>
      </c>
      <c r="C62" s="73">
        <v>0</v>
      </c>
      <c r="D62" s="2" t="s">
        <v>34</v>
      </c>
      <c r="E62" s="74">
        <v>0</v>
      </c>
      <c r="F62" s="73">
        <v>0</v>
      </c>
      <c r="G62" s="2" t="s">
        <v>72</v>
      </c>
      <c r="H62" s="72">
        <v>1</v>
      </c>
      <c r="I62" s="73">
        <v>0.0005865102639296188</v>
      </c>
      <c r="J62" s="2" t="s">
        <v>34</v>
      </c>
      <c r="K62" s="74">
        <v>1</v>
      </c>
      <c r="L62" s="73">
        <v>0.0009633911368015414</v>
      </c>
      <c r="M62" s="2" t="s">
        <v>34</v>
      </c>
      <c r="N62" s="74">
        <v>0</v>
      </c>
      <c r="O62" s="73">
        <v>0</v>
      </c>
      <c r="P62" s="2" t="s">
        <v>34</v>
      </c>
      <c r="Q62" s="74">
        <v>2</v>
      </c>
      <c r="R62" s="73">
        <v>0.011428571428571429</v>
      </c>
    </row>
    <row r="63" spans="1:18" ht="13.5" thickBot="1">
      <c r="A63" s="102" t="s">
        <v>82</v>
      </c>
      <c r="B63" s="76">
        <v>1266</v>
      </c>
      <c r="C63" s="61">
        <v>1</v>
      </c>
      <c r="D63" s="75" t="s">
        <v>82</v>
      </c>
      <c r="E63" s="76">
        <v>344</v>
      </c>
      <c r="F63" s="61">
        <v>1</v>
      </c>
      <c r="G63" s="75" t="s">
        <v>82</v>
      </c>
      <c r="H63" s="76">
        <v>1705</v>
      </c>
      <c r="I63" s="61">
        <v>1</v>
      </c>
      <c r="J63" s="75" t="s">
        <v>82</v>
      </c>
      <c r="K63" s="76">
        <v>1038</v>
      </c>
      <c r="L63" s="61">
        <v>1</v>
      </c>
      <c r="M63" s="75" t="s">
        <v>82</v>
      </c>
      <c r="N63" s="62">
        <v>835</v>
      </c>
      <c r="O63" s="61">
        <v>1</v>
      </c>
      <c r="P63" s="75" t="s">
        <v>82</v>
      </c>
      <c r="Q63" s="62">
        <v>175</v>
      </c>
      <c r="R63" s="61">
        <v>1</v>
      </c>
    </row>
    <row r="64" spans="5:18" ht="12.75">
      <c r="E64" s="72"/>
      <c r="F64" s="63"/>
      <c r="K64" s="72"/>
      <c r="L64" s="63"/>
      <c r="N64" s="72"/>
      <c r="O64" s="63"/>
      <c r="Q64" s="72"/>
      <c r="R64" s="63"/>
    </row>
    <row r="65" ht="12.75">
      <c r="J65" s="68"/>
    </row>
    <row r="67" spans="1:18" ht="12.75">
      <c r="A67" s="103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</row>
    <row r="68" spans="1:18" ht="12.75">
      <c r="A68" s="103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</row>
    <row r="69" spans="1:18" ht="12.75">
      <c r="A69" s="103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="72" customFormat="1" ht="12.75">
      <c r="A70" s="103"/>
    </row>
    <row r="71" s="72" customFormat="1" ht="12.75">
      <c r="A71" s="103"/>
    </row>
    <row r="72" spans="1:2" s="72" customFormat="1" ht="12.75">
      <c r="A72" s="103"/>
      <c r="B72" s="74"/>
    </row>
    <row r="73" spans="1:2" s="72" customFormat="1" ht="12.75">
      <c r="A73" s="103"/>
      <c r="B73" s="74"/>
    </row>
    <row r="74" spans="1:2" s="72" customFormat="1" ht="12.75">
      <c r="A74" s="103"/>
      <c r="B74" s="74"/>
    </row>
    <row r="75" spans="1:2" s="72" customFormat="1" ht="12.75">
      <c r="A75" s="103"/>
      <c r="B75" s="74"/>
    </row>
    <row r="76" spans="1:2" s="72" customFormat="1" ht="12.75">
      <c r="A76" s="103"/>
      <c r="B76" s="74"/>
    </row>
    <row r="77" spans="1:2" s="72" customFormat="1" ht="12.75">
      <c r="A77" s="103"/>
      <c r="B77" s="74"/>
    </row>
    <row r="78" spans="1:2" s="72" customFormat="1" ht="12.75">
      <c r="A78" s="103"/>
      <c r="B78" s="74"/>
    </row>
    <row r="79" spans="1:2" s="72" customFormat="1" ht="12.75">
      <c r="A79" s="103"/>
      <c r="B79" s="74"/>
    </row>
    <row r="80" spans="1:2" s="72" customFormat="1" ht="12.75">
      <c r="A80" s="103"/>
      <c r="B80" s="74"/>
    </row>
    <row r="81" spans="1:2" s="72" customFormat="1" ht="12.75">
      <c r="A81" s="103"/>
      <c r="B81" s="74"/>
    </row>
    <row r="82" spans="1:2" s="72" customFormat="1" ht="12.75">
      <c r="A82" s="103"/>
      <c r="B82" s="74"/>
    </row>
    <row r="83" spans="1:2" s="72" customFormat="1" ht="12.75">
      <c r="A83" s="103"/>
      <c r="B83" s="74"/>
    </row>
    <row r="84" spans="1:2" s="72" customFormat="1" ht="12.75">
      <c r="A84" s="103"/>
      <c r="B84" s="74"/>
    </row>
    <row r="85" spans="1:2" s="72" customFormat="1" ht="12.75">
      <c r="A85" s="103"/>
      <c r="B85" s="74"/>
    </row>
    <row r="86" spans="1:2" s="72" customFormat="1" ht="12.75">
      <c r="A86" s="103"/>
      <c r="B86" s="74"/>
    </row>
    <row r="87" spans="1:2" s="72" customFormat="1" ht="12.75">
      <c r="A87" s="103"/>
      <c r="B87" s="74"/>
    </row>
    <row r="88" s="72" customFormat="1" ht="12.75">
      <c r="A88" s="103"/>
    </row>
    <row r="89" s="72" customFormat="1" ht="12.75">
      <c r="A89" s="103"/>
    </row>
    <row r="90" spans="1:18" s="72" customFormat="1" ht="12.75">
      <c r="A90" s="4"/>
      <c r="C90" s="6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s="72" customFormat="1" ht="12.75">
      <c r="A91" s="4"/>
      <c r="C91" s="6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72" customFormat="1" ht="12.75">
      <c r="A92" s="4"/>
      <c r="C92" s="6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</sheetData>
  <mergeCells count="18">
    <mergeCell ref="M43:O43"/>
    <mergeCell ref="P43:R43"/>
    <mergeCell ref="A43:C43"/>
    <mergeCell ref="D43:F43"/>
    <mergeCell ref="G43:I43"/>
    <mergeCell ref="J43:L43"/>
    <mergeCell ref="J22:L22"/>
    <mergeCell ref="G22:I22"/>
    <mergeCell ref="D22:F22"/>
    <mergeCell ref="A22:C22"/>
    <mergeCell ref="M1:O1"/>
    <mergeCell ref="P1:R1"/>
    <mergeCell ref="P22:R22"/>
    <mergeCell ref="M22:O22"/>
    <mergeCell ref="A1:C1"/>
    <mergeCell ref="D1:F1"/>
    <mergeCell ref="G1:I1"/>
    <mergeCell ref="J1:L1"/>
  </mergeCells>
  <printOptions horizontalCentered="1" verticalCentered="1"/>
  <pageMargins left="0.5" right="0.5" top="0.75" bottom="0.6" header="0.5" footer="0.5"/>
  <pageSetup fitToHeight="1" fitToWidth="1" orientation="landscape" scale="79" r:id="rId1"/>
  <headerFooter alignWithMargins="0">
    <oddHeader>&amp;C&amp;"Arial,Bold"&amp;14Distribution of #2 votes behind each candidate's #1 votes - 2011 Cambridge City Council Election</oddHeader>
    <oddFooter>&amp;C&amp;"Arial,Bold Italic"Chart by Robert Winters for the Cambridge Civic Journal - www.rwinters.com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workbookViewId="0" topLeftCell="A1">
      <selection activeCell="A1" sqref="A1:C1"/>
    </sheetView>
  </sheetViews>
  <sheetFormatPr defaultColWidth="9.140625" defaultRowHeight="12.75"/>
  <cols>
    <col min="1" max="1" width="9.28125" style="0" bestFit="1" customWidth="1"/>
    <col min="2" max="2" width="5.00390625" style="0" bestFit="1" customWidth="1"/>
    <col min="3" max="3" width="7.28125" style="0" bestFit="1" customWidth="1"/>
    <col min="4" max="4" width="9.28125" style="0" bestFit="1" customWidth="1"/>
    <col min="5" max="5" width="5.00390625" style="0" bestFit="1" customWidth="1"/>
    <col min="6" max="6" width="7.28125" style="0" bestFit="1" customWidth="1"/>
    <col min="7" max="7" width="9.28125" style="0" bestFit="1" customWidth="1"/>
    <col min="8" max="8" width="5.00390625" style="0" bestFit="1" customWidth="1"/>
    <col min="9" max="9" width="7.28125" style="0" customWidth="1"/>
    <col min="10" max="10" width="9.28125" style="0" bestFit="1" customWidth="1"/>
    <col min="11" max="11" width="5.00390625" style="0" bestFit="1" customWidth="1"/>
    <col min="12" max="12" width="7.28125" style="0" bestFit="1" customWidth="1"/>
    <col min="13" max="13" width="9.28125" style="0" bestFit="1" customWidth="1"/>
    <col min="14" max="14" width="5.00390625" style="0" bestFit="1" customWidth="1"/>
    <col min="15" max="15" width="7.28125" style="0" bestFit="1" customWidth="1"/>
    <col min="16" max="16" width="9.28125" style="0" bestFit="1" customWidth="1"/>
    <col min="17" max="17" width="5.8515625" style="0" bestFit="1" customWidth="1"/>
    <col min="18" max="18" width="7.28125" style="0" bestFit="1" customWidth="1"/>
    <col min="19" max="19" width="9.28125" style="0" bestFit="1" customWidth="1"/>
    <col min="20" max="20" width="7.421875" style="0" bestFit="1" customWidth="1"/>
    <col min="21" max="21" width="7.28125" style="0" bestFit="1" customWidth="1"/>
    <col min="22" max="22" width="9.28125" style="0" bestFit="1" customWidth="1"/>
    <col min="23" max="23" width="6.57421875" style="0" bestFit="1" customWidth="1"/>
    <col min="24" max="24" width="7.28125" style="0" bestFit="1" customWidth="1"/>
    <col min="25" max="25" width="9.28125" style="0" bestFit="1" customWidth="1"/>
    <col min="26" max="26" width="6.00390625" style="0" bestFit="1" customWidth="1"/>
    <col min="27" max="27" width="7.28125" style="0" bestFit="1" customWidth="1"/>
  </cols>
  <sheetData>
    <row r="1" spans="1:18" ht="13.5" thickBot="1">
      <c r="A1" s="131" t="s">
        <v>86</v>
      </c>
      <c r="B1" s="132"/>
      <c r="C1" s="133"/>
      <c r="D1" s="131" t="s">
        <v>87</v>
      </c>
      <c r="E1" s="132"/>
      <c r="F1" s="133"/>
      <c r="G1" s="131" t="s">
        <v>88</v>
      </c>
      <c r="H1" s="132"/>
      <c r="I1" s="133"/>
      <c r="J1" s="131" t="s">
        <v>89</v>
      </c>
      <c r="K1" s="132"/>
      <c r="L1" s="133"/>
      <c r="M1" s="131" t="s">
        <v>90</v>
      </c>
      <c r="N1" s="132"/>
      <c r="O1" s="133"/>
      <c r="P1" s="131" t="s">
        <v>91</v>
      </c>
      <c r="Q1" s="132"/>
      <c r="R1" s="133"/>
    </row>
    <row r="2" spans="1:18" ht="12.75">
      <c r="A2" s="77" t="s">
        <v>99</v>
      </c>
      <c r="B2" s="3">
        <v>639</v>
      </c>
      <c r="C2" s="73">
        <v>0.2693929173693086</v>
      </c>
      <c r="D2" s="77" t="s">
        <v>88</v>
      </c>
      <c r="E2" s="3">
        <v>96</v>
      </c>
      <c r="F2" s="73">
        <v>0.2909090909090909</v>
      </c>
      <c r="G2" s="77" t="s">
        <v>92</v>
      </c>
      <c r="H2" s="3">
        <v>61</v>
      </c>
      <c r="I2" s="73">
        <v>0.14055299539170507</v>
      </c>
      <c r="J2" s="77" t="s">
        <v>99</v>
      </c>
      <c r="K2" s="3">
        <v>394</v>
      </c>
      <c r="L2" s="73">
        <v>0.21285791464073472</v>
      </c>
      <c r="M2" s="77" t="s">
        <v>86</v>
      </c>
      <c r="N2" s="3">
        <v>84</v>
      </c>
      <c r="O2" s="73">
        <v>0.21649484536082475</v>
      </c>
      <c r="P2" s="77" t="s">
        <v>92</v>
      </c>
      <c r="Q2" s="3">
        <v>335</v>
      </c>
      <c r="R2" s="73">
        <v>0.189158667419537</v>
      </c>
    </row>
    <row r="3" spans="1:18" ht="12.75">
      <c r="A3" s="77" t="s">
        <v>89</v>
      </c>
      <c r="B3" s="3">
        <v>389</v>
      </c>
      <c r="C3" s="73">
        <v>0.1639966273187184</v>
      </c>
      <c r="D3" s="77" t="s">
        <v>99</v>
      </c>
      <c r="E3" s="3">
        <v>34</v>
      </c>
      <c r="F3" s="73">
        <v>0.10303030303030303</v>
      </c>
      <c r="G3" s="77" t="s">
        <v>99</v>
      </c>
      <c r="H3" s="3">
        <v>50</v>
      </c>
      <c r="I3" s="73">
        <v>0.1152073732718894</v>
      </c>
      <c r="J3" s="77" t="s">
        <v>91</v>
      </c>
      <c r="K3" s="3">
        <v>297</v>
      </c>
      <c r="L3" s="73">
        <v>0.16045380875202594</v>
      </c>
      <c r="M3" s="77" t="s">
        <v>99</v>
      </c>
      <c r="N3" s="3">
        <v>60</v>
      </c>
      <c r="O3" s="73">
        <v>0.15463917525773196</v>
      </c>
      <c r="P3" s="77" t="s">
        <v>96</v>
      </c>
      <c r="Q3" s="3">
        <v>299</v>
      </c>
      <c r="R3" s="73">
        <v>0.16883116883116883</v>
      </c>
    </row>
    <row r="4" spans="1:18" ht="12.75">
      <c r="A4" s="77" t="s">
        <v>91</v>
      </c>
      <c r="B4" s="3">
        <v>335</v>
      </c>
      <c r="C4" s="73">
        <v>0.1412310286677909</v>
      </c>
      <c r="D4" s="77" t="s">
        <v>86</v>
      </c>
      <c r="E4" s="3">
        <v>29</v>
      </c>
      <c r="F4" s="73">
        <v>0.08787878787878788</v>
      </c>
      <c r="G4" s="77" t="s">
        <v>87</v>
      </c>
      <c r="H4" s="3">
        <v>48</v>
      </c>
      <c r="I4" s="73">
        <v>0.11059907834101383</v>
      </c>
      <c r="J4" s="77" t="s">
        <v>93</v>
      </c>
      <c r="K4" s="3">
        <v>215</v>
      </c>
      <c r="L4" s="73">
        <v>0.11615343057806592</v>
      </c>
      <c r="M4" s="77" t="s">
        <v>91</v>
      </c>
      <c r="N4" s="3">
        <v>38</v>
      </c>
      <c r="O4" s="73">
        <v>0.0979381443298969</v>
      </c>
      <c r="P4" s="77" t="s">
        <v>95</v>
      </c>
      <c r="Q4" s="3">
        <v>267</v>
      </c>
      <c r="R4" s="73">
        <v>0.1507622811970638</v>
      </c>
    </row>
    <row r="5" spans="1:18" ht="12.75">
      <c r="A5" s="77" t="s">
        <v>96</v>
      </c>
      <c r="B5" s="3">
        <v>186</v>
      </c>
      <c r="C5" s="73">
        <v>0.07841483979763912</v>
      </c>
      <c r="D5" s="77" t="s">
        <v>91</v>
      </c>
      <c r="E5" s="3">
        <v>29</v>
      </c>
      <c r="F5" s="73">
        <v>0.08787878787878788</v>
      </c>
      <c r="G5" s="77" t="s">
        <v>89</v>
      </c>
      <c r="H5" s="3">
        <v>47</v>
      </c>
      <c r="I5" s="73">
        <v>0.10829493087557604</v>
      </c>
      <c r="J5" s="77" t="s">
        <v>86</v>
      </c>
      <c r="K5" s="3">
        <v>208</v>
      </c>
      <c r="L5" s="73">
        <v>0.11237169097784981</v>
      </c>
      <c r="M5" s="77" t="s">
        <v>92</v>
      </c>
      <c r="N5" s="3">
        <v>36</v>
      </c>
      <c r="O5" s="73">
        <v>0.09278350515463918</v>
      </c>
      <c r="P5" s="77" t="s">
        <v>99</v>
      </c>
      <c r="Q5" s="3">
        <v>230</v>
      </c>
      <c r="R5" s="73">
        <v>0.12987012987012986</v>
      </c>
    </row>
    <row r="6" spans="1:18" ht="12.75">
      <c r="A6" s="77" t="s">
        <v>95</v>
      </c>
      <c r="B6" s="3">
        <v>166</v>
      </c>
      <c r="C6" s="73">
        <v>0.0699831365935919</v>
      </c>
      <c r="D6" s="77" t="s">
        <v>92</v>
      </c>
      <c r="E6" s="3">
        <v>26</v>
      </c>
      <c r="F6" s="73">
        <v>0.07878787878787878</v>
      </c>
      <c r="G6" s="77" t="s">
        <v>95</v>
      </c>
      <c r="H6" s="3">
        <v>47</v>
      </c>
      <c r="I6" s="73">
        <v>0.10829493087557604</v>
      </c>
      <c r="J6" s="77" t="s">
        <v>94</v>
      </c>
      <c r="K6" s="3">
        <v>189</v>
      </c>
      <c r="L6" s="73">
        <v>0.10210696920583469</v>
      </c>
      <c r="M6" s="77" t="s">
        <v>93</v>
      </c>
      <c r="N6" s="3">
        <v>35</v>
      </c>
      <c r="O6" s="73">
        <v>0.09020618556701031</v>
      </c>
      <c r="P6" s="77" t="s">
        <v>89</v>
      </c>
      <c r="Q6" s="3">
        <v>192</v>
      </c>
      <c r="R6" s="73">
        <v>0.10841332580463016</v>
      </c>
    </row>
    <row r="7" spans="1:18" ht="12.75">
      <c r="A7" s="77" t="s">
        <v>90</v>
      </c>
      <c r="B7" s="3">
        <v>157</v>
      </c>
      <c r="C7" s="73">
        <v>0.06618887015177066</v>
      </c>
      <c r="D7" s="77" t="s">
        <v>93</v>
      </c>
      <c r="E7" s="3">
        <v>26</v>
      </c>
      <c r="F7" s="73">
        <v>0.07878787878787878</v>
      </c>
      <c r="G7" s="77" t="s">
        <v>93</v>
      </c>
      <c r="H7" s="3">
        <v>42</v>
      </c>
      <c r="I7" s="73">
        <v>0.0967741935483871</v>
      </c>
      <c r="J7" s="77" t="s">
        <v>96</v>
      </c>
      <c r="K7" s="3">
        <v>170</v>
      </c>
      <c r="L7" s="73">
        <v>0.09184224743381955</v>
      </c>
      <c r="M7" s="77" t="s">
        <v>95</v>
      </c>
      <c r="N7" s="3">
        <v>34</v>
      </c>
      <c r="O7" s="73">
        <v>0.08762886597938144</v>
      </c>
      <c r="P7" s="77" t="s">
        <v>86</v>
      </c>
      <c r="Q7" s="3">
        <v>166</v>
      </c>
      <c r="R7" s="73">
        <v>0.09373235460191982</v>
      </c>
    </row>
    <row r="8" spans="1:18" ht="12.75">
      <c r="A8" s="77" t="s">
        <v>92</v>
      </c>
      <c r="B8" s="3">
        <v>151</v>
      </c>
      <c r="C8" s="73">
        <v>0.06365935919055649</v>
      </c>
      <c r="D8" s="77" t="s">
        <v>94</v>
      </c>
      <c r="E8" s="3">
        <v>19</v>
      </c>
      <c r="F8" s="73">
        <v>0.05757575757575758</v>
      </c>
      <c r="G8" s="77" t="s">
        <v>91</v>
      </c>
      <c r="H8" s="3">
        <v>38</v>
      </c>
      <c r="I8" s="73">
        <v>0.08755760368663594</v>
      </c>
      <c r="J8" s="77" t="s">
        <v>92</v>
      </c>
      <c r="K8" s="3">
        <v>136</v>
      </c>
      <c r="L8" s="73">
        <v>0.07347379794705565</v>
      </c>
      <c r="M8" s="77" t="s">
        <v>88</v>
      </c>
      <c r="N8" s="3">
        <v>27</v>
      </c>
      <c r="O8" s="73">
        <v>0.06958762886597938</v>
      </c>
      <c r="P8" s="77" t="s">
        <v>93</v>
      </c>
      <c r="Q8" s="3">
        <v>145</v>
      </c>
      <c r="R8" s="73">
        <v>0.0818746470920384</v>
      </c>
    </row>
    <row r="9" spans="1:18" ht="12.75">
      <c r="A9" s="77" t="s">
        <v>87</v>
      </c>
      <c r="B9" s="3">
        <v>114</v>
      </c>
      <c r="C9" s="73">
        <v>0.048060708263069137</v>
      </c>
      <c r="D9" s="77" t="s">
        <v>95</v>
      </c>
      <c r="E9" s="3">
        <v>19</v>
      </c>
      <c r="F9" s="73">
        <v>0.05757575757575758</v>
      </c>
      <c r="G9" s="77" t="s">
        <v>96</v>
      </c>
      <c r="H9" s="3">
        <v>32</v>
      </c>
      <c r="I9" s="73">
        <v>0.07373271889400922</v>
      </c>
      <c r="J9" s="77" t="s">
        <v>95</v>
      </c>
      <c r="K9" s="3">
        <v>124</v>
      </c>
      <c r="L9" s="73">
        <v>0.06699081577525662</v>
      </c>
      <c r="M9" s="77" t="s">
        <v>87</v>
      </c>
      <c r="N9" s="3">
        <v>23</v>
      </c>
      <c r="O9" s="73">
        <v>0.059278350515463915</v>
      </c>
      <c r="P9" s="77" t="s">
        <v>88</v>
      </c>
      <c r="Q9" s="3">
        <v>42</v>
      </c>
      <c r="R9" s="73">
        <v>0.023715415019762844</v>
      </c>
    </row>
    <row r="10" spans="1:18" ht="12.75">
      <c r="A10" s="77" t="s">
        <v>94</v>
      </c>
      <c r="B10" s="3">
        <v>80</v>
      </c>
      <c r="C10" s="73">
        <v>0.03372681281618887</v>
      </c>
      <c r="D10" s="77" t="s">
        <v>89</v>
      </c>
      <c r="E10" s="3">
        <v>18</v>
      </c>
      <c r="F10" s="73">
        <v>0.05454545454545454</v>
      </c>
      <c r="G10" s="77" t="s">
        <v>90</v>
      </c>
      <c r="H10" s="3">
        <v>30</v>
      </c>
      <c r="I10" s="73">
        <v>0.06912442396313365</v>
      </c>
      <c r="J10" s="77" t="s">
        <v>90</v>
      </c>
      <c r="K10" s="3">
        <v>52</v>
      </c>
      <c r="L10" s="73">
        <v>0.028092922744462453</v>
      </c>
      <c r="M10" s="77" t="s">
        <v>89</v>
      </c>
      <c r="N10" s="3">
        <v>20</v>
      </c>
      <c r="O10" s="73">
        <v>0.05154639175257732</v>
      </c>
      <c r="P10" s="77" t="s">
        <v>94</v>
      </c>
      <c r="Q10" s="3">
        <v>34</v>
      </c>
      <c r="R10" s="73">
        <v>0.019198193111236588</v>
      </c>
    </row>
    <row r="11" spans="1:18" ht="12.75">
      <c r="A11" s="77" t="s">
        <v>88</v>
      </c>
      <c r="B11" s="3">
        <v>78</v>
      </c>
      <c r="C11" s="73">
        <v>0.03288364249578415</v>
      </c>
      <c r="D11" s="77" t="s">
        <v>96</v>
      </c>
      <c r="E11" s="3">
        <v>18</v>
      </c>
      <c r="F11" s="73">
        <v>0.05454545454545454</v>
      </c>
      <c r="G11" s="77" t="s">
        <v>86</v>
      </c>
      <c r="H11" s="3">
        <v>27</v>
      </c>
      <c r="I11" s="73">
        <v>0.06221198156682028</v>
      </c>
      <c r="J11" s="77" t="s">
        <v>88</v>
      </c>
      <c r="K11" s="3">
        <v>36</v>
      </c>
      <c r="L11" s="73">
        <v>0.019448946515397084</v>
      </c>
      <c r="M11" s="77" t="s">
        <v>96</v>
      </c>
      <c r="N11" s="3">
        <v>20</v>
      </c>
      <c r="O11" s="73">
        <v>0.05154639175257732</v>
      </c>
      <c r="P11" s="77" t="s">
        <v>90</v>
      </c>
      <c r="Q11" s="3">
        <v>32</v>
      </c>
      <c r="R11" s="73">
        <v>0.018068887634105024</v>
      </c>
    </row>
    <row r="12" spans="1:18" ht="12.75">
      <c r="A12" s="77" t="s">
        <v>93</v>
      </c>
      <c r="B12" s="3">
        <v>73</v>
      </c>
      <c r="C12" s="73">
        <v>0.030775716694772345</v>
      </c>
      <c r="D12" s="77" t="s">
        <v>90</v>
      </c>
      <c r="E12" s="3">
        <v>15</v>
      </c>
      <c r="F12" s="73">
        <v>0.045454545454545456</v>
      </c>
      <c r="G12" s="77" t="s">
        <v>94</v>
      </c>
      <c r="H12" s="3">
        <v>12</v>
      </c>
      <c r="I12" s="73">
        <v>0.027649769585253458</v>
      </c>
      <c r="J12" s="77" t="s">
        <v>87</v>
      </c>
      <c r="K12" s="3">
        <v>28</v>
      </c>
      <c r="L12" s="73">
        <v>0.015126958400864398</v>
      </c>
      <c r="M12" s="77" t="s">
        <v>94</v>
      </c>
      <c r="N12" s="3">
        <v>11</v>
      </c>
      <c r="O12" s="73">
        <v>0.028350515463917526</v>
      </c>
      <c r="P12" s="77" t="s">
        <v>87</v>
      </c>
      <c r="Q12" s="3">
        <v>28</v>
      </c>
      <c r="R12" s="73">
        <v>0.015810276679841896</v>
      </c>
    </row>
    <row r="13" spans="1:18" ht="12.75">
      <c r="A13" s="77" t="s">
        <v>100</v>
      </c>
      <c r="B13" s="3">
        <v>4</v>
      </c>
      <c r="C13" s="73">
        <v>0.0016863406408094434</v>
      </c>
      <c r="D13" s="77" t="s">
        <v>100</v>
      </c>
      <c r="E13" s="3">
        <v>1</v>
      </c>
      <c r="F13" s="73">
        <v>0.0030303030303030303</v>
      </c>
      <c r="G13" s="77" t="s">
        <v>100</v>
      </c>
      <c r="H13" s="3">
        <v>0</v>
      </c>
      <c r="I13" s="73">
        <v>0</v>
      </c>
      <c r="J13" s="77" t="s">
        <v>100</v>
      </c>
      <c r="K13" s="3">
        <v>2</v>
      </c>
      <c r="L13" s="73">
        <v>0.0010804970286331713</v>
      </c>
      <c r="M13" s="77" t="s">
        <v>100</v>
      </c>
      <c r="N13" s="3">
        <v>0</v>
      </c>
      <c r="O13" s="73">
        <v>0</v>
      </c>
      <c r="P13" s="77" t="s">
        <v>100</v>
      </c>
      <c r="Q13" s="3">
        <v>1</v>
      </c>
      <c r="R13" s="73">
        <v>0.000564652738565782</v>
      </c>
    </row>
    <row r="14" spans="1:18" ht="13.5" thickBot="1">
      <c r="A14" s="75" t="s">
        <v>82</v>
      </c>
      <c r="B14" s="62">
        <v>2372</v>
      </c>
      <c r="C14" s="78">
        <v>1</v>
      </c>
      <c r="D14" s="75" t="s">
        <v>82</v>
      </c>
      <c r="E14" s="62">
        <v>330</v>
      </c>
      <c r="F14" s="78">
        <v>1</v>
      </c>
      <c r="G14" s="75" t="s">
        <v>82</v>
      </c>
      <c r="H14" s="62">
        <v>434</v>
      </c>
      <c r="I14" s="78">
        <v>1</v>
      </c>
      <c r="J14" s="75" t="s">
        <v>82</v>
      </c>
      <c r="K14" s="62">
        <v>1851</v>
      </c>
      <c r="L14" s="78">
        <v>1</v>
      </c>
      <c r="M14" s="75" t="s">
        <v>82</v>
      </c>
      <c r="N14" s="62">
        <v>388</v>
      </c>
      <c r="O14" s="78">
        <v>1</v>
      </c>
      <c r="P14" s="75" t="s">
        <v>82</v>
      </c>
      <c r="Q14" s="62">
        <v>1771</v>
      </c>
      <c r="R14" s="78">
        <v>1</v>
      </c>
    </row>
    <row r="15" spans="1:27" s="8" customFormat="1" ht="13.5" thickBo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8" ht="13.5" thickBot="1">
      <c r="A16" s="131" t="s">
        <v>92</v>
      </c>
      <c r="B16" s="132"/>
      <c r="C16" s="133"/>
      <c r="D16" s="131" t="s">
        <v>93</v>
      </c>
      <c r="E16" s="132"/>
      <c r="F16" s="133"/>
      <c r="G16" s="131" t="s">
        <v>94</v>
      </c>
      <c r="H16" s="132"/>
      <c r="I16" s="133"/>
      <c r="J16" s="131" t="s">
        <v>95</v>
      </c>
      <c r="K16" s="132"/>
      <c r="L16" s="133"/>
      <c r="M16" s="131" t="s">
        <v>96</v>
      </c>
      <c r="N16" s="132"/>
      <c r="O16" s="133"/>
      <c r="P16" s="3"/>
      <c r="Q16" s="3"/>
      <c r="R16" s="79"/>
    </row>
    <row r="17" spans="1:18" ht="12.75">
      <c r="A17" s="77" t="s">
        <v>95</v>
      </c>
      <c r="B17" s="3">
        <v>361</v>
      </c>
      <c r="C17" s="73">
        <v>0.1698024459078081</v>
      </c>
      <c r="D17" s="77" t="s">
        <v>92</v>
      </c>
      <c r="E17" s="3">
        <v>372</v>
      </c>
      <c r="F17" s="73">
        <v>0.18014527845036318</v>
      </c>
      <c r="G17" s="77" t="s">
        <v>89</v>
      </c>
      <c r="H17" s="3">
        <v>64</v>
      </c>
      <c r="I17" s="73">
        <v>0.21843003412969283</v>
      </c>
      <c r="J17" s="77" t="s">
        <v>96</v>
      </c>
      <c r="K17" s="3">
        <v>442</v>
      </c>
      <c r="L17" s="73">
        <v>0.2966442953020134</v>
      </c>
      <c r="M17" s="77" t="s">
        <v>95</v>
      </c>
      <c r="N17" s="3">
        <v>563</v>
      </c>
      <c r="O17" s="73">
        <v>0.2665719696969697</v>
      </c>
      <c r="P17" s="3"/>
      <c r="Q17" s="3"/>
      <c r="R17" s="79"/>
    </row>
    <row r="18" spans="1:18" ht="12.75">
      <c r="A18" s="77" t="s">
        <v>96</v>
      </c>
      <c r="B18" s="3">
        <v>344</v>
      </c>
      <c r="C18" s="73">
        <v>0.16180620884289745</v>
      </c>
      <c r="D18" s="77" t="s">
        <v>96</v>
      </c>
      <c r="E18" s="3">
        <v>315</v>
      </c>
      <c r="F18" s="73">
        <v>0.15254237288135594</v>
      </c>
      <c r="G18" s="77" t="s">
        <v>99</v>
      </c>
      <c r="H18" s="3">
        <v>50</v>
      </c>
      <c r="I18" s="73">
        <v>0.17064846416382254</v>
      </c>
      <c r="J18" s="77" t="s">
        <v>92</v>
      </c>
      <c r="K18" s="3">
        <v>217</v>
      </c>
      <c r="L18" s="73">
        <v>0.14563758389261744</v>
      </c>
      <c r="M18" s="77" t="s">
        <v>92</v>
      </c>
      <c r="N18" s="3">
        <v>375</v>
      </c>
      <c r="O18" s="73">
        <v>0.17755681818181818</v>
      </c>
      <c r="P18" s="3"/>
      <c r="Q18" s="3"/>
      <c r="R18" s="79"/>
    </row>
    <row r="19" spans="1:18" ht="12.75">
      <c r="A19" s="77" t="s">
        <v>91</v>
      </c>
      <c r="B19" s="3">
        <v>331</v>
      </c>
      <c r="C19" s="73">
        <v>0.15569143932267168</v>
      </c>
      <c r="D19" s="77" t="s">
        <v>95</v>
      </c>
      <c r="E19" s="3">
        <v>305</v>
      </c>
      <c r="F19" s="73">
        <v>0.14769975786924938</v>
      </c>
      <c r="G19" s="77" t="s">
        <v>93</v>
      </c>
      <c r="H19" s="3">
        <v>33</v>
      </c>
      <c r="I19" s="73">
        <v>0.11262798634812286</v>
      </c>
      <c r="J19" s="77" t="s">
        <v>91</v>
      </c>
      <c r="K19" s="3">
        <v>188</v>
      </c>
      <c r="L19" s="73">
        <v>0.1261744966442953</v>
      </c>
      <c r="M19" s="77" t="s">
        <v>99</v>
      </c>
      <c r="N19" s="3">
        <v>302</v>
      </c>
      <c r="O19" s="73">
        <v>0.14299242424242425</v>
      </c>
      <c r="P19" s="3"/>
      <c r="Q19" s="3"/>
      <c r="R19" s="79"/>
    </row>
    <row r="20" spans="1:18" ht="12.75">
      <c r="A20" s="77" t="s">
        <v>93</v>
      </c>
      <c r="B20" s="3">
        <v>315</v>
      </c>
      <c r="C20" s="73">
        <v>0.14816556914393228</v>
      </c>
      <c r="D20" s="77" t="s">
        <v>99</v>
      </c>
      <c r="E20" s="3">
        <v>291</v>
      </c>
      <c r="F20" s="73">
        <v>0.14092009685230025</v>
      </c>
      <c r="G20" s="77" t="s">
        <v>86</v>
      </c>
      <c r="H20" s="3">
        <v>31</v>
      </c>
      <c r="I20" s="73">
        <v>0.10580204778156997</v>
      </c>
      <c r="J20" s="77" t="s">
        <v>93</v>
      </c>
      <c r="K20" s="3">
        <v>181</v>
      </c>
      <c r="L20" s="73">
        <v>0.12147651006711409</v>
      </c>
      <c r="M20" s="77" t="s">
        <v>91</v>
      </c>
      <c r="N20" s="3">
        <v>266</v>
      </c>
      <c r="O20" s="73">
        <v>0.1259469696969697</v>
      </c>
      <c r="P20" s="3"/>
      <c r="Q20" s="3"/>
      <c r="R20" s="79"/>
    </row>
    <row r="21" spans="1:18" ht="12.75">
      <c r="A21" s="77" t="s">
        <v>99</v>
      </c>
      <c r="B21" s="3">
        <v>235</v>
      </c>
      <c r="C21" s="73">
        <v>0.11053621825023519</v>
      </c>
      <c r="D21" s="77" t="s">
        <v>89</v>
      </c>
      <c r="E21" s="3">
        <v>223</v>
      </c>
      <c r="F21" s="73">
        <v>0.10799031476997578</v>
      </c>
      <c r="G21" s="77" t="s">
        <v>95</v>
      </c>
      <c r="H21" s="3">
        <v>30</v>
      </c>
      <c r="I21" s="73">
        <v>0.10238907849829351</v>
      </c>
      <c r="J21" s="77" t="s">
        <v>99</v>
      </c>
      <c r="K21" s="3">
        <v>176</v>
      </c>
      <c r="L21" s="73">
        <v>0.11812080536912752</v>
      </c>
      <c r="M21" s="77" t="s">
        <v>93</v>
      </c>
      <c r="N21" s="3">
        <v>206</v>
      </c>
      <c r="O21" s="73">
        <v>0.09753787878787878</v>
      </c>
      <c r="P21" s="3"/>
      <c r="Q21" s="3"/>
      <c r="R21" s="79"/>
    </row>
    <row r="22" spans="1:18" ht="12.75">
      <c r="A22" s="77" t="s">
        <v>89</v>
      </c>
      <c r="B22" s="3">
        <v>186</v>
      </c>
      <c r="C22" s="73">
        <v>0.08748824082784572</v>
      </c>
      <c r="D22" s="77" t="s">
        <v>91</v>
      </c>
      <c r="E22" s="3">
        <v>219</v>
      </c>
      <c r="F22" s="73">
        <v>0.10605326876513317</v>
      </c>
      <c r="G22" s="77" t="s">
        <v>96</v>
      </c>
      <c r="H22" s="3">
        <v>21</v>
      </c>
      <c r="I22" s="73">
        <v>0.07167235494880546</v>
      </c>
      <c r="J22" s="77" t="s">
        <v>86</v>
      </c>
      <c r="K22" s="3">
        <v>114</v>
      </c>
      <c r="L22" s="73">
        <v>0.07651006711409396</v>
      </c>
      <c r="M22" s="77" t="s">
        <v>86</v>
      </c>
      <c r="N22" s="3">
        <v>138</v>
      </c>
      <c r="O22" s="73">
        <v>0.06534090909090909</v>
      </c>
      <c r="P22" s="3"/>
      <c r="Q22" s="3"/>
      <c r="R22" s="79"/>
    </row>
    <row r="23" spans="1:18" ht="12.75">
      <c r="A23" s="77" t="s">
        <v>88</v>
      </c>
      <c r="B23" s="3">
        <v>117</v>
      </c>
      <c r="C23" s="73">
        <v>0.05503292568203198</v>
      </c>
      <c r="D23" s="77" t="s">
        <v>94</v>
      </c>
      <c r="E23" s="3">
        <v>80</v>
      </c>
      <c r="F23" s="73">
        <v>0.0387409200968523</v>
      </c>
      <c r="G23" s="77" t="s">
        <v>87</v>
      </c>
      <c r="H23" s="3">
        <v>20</v>
      </c>
      <c r="I23" s="73">
        <v>0.06825938566552901</v>
      </c>
      <c r="J23" s="77" t="s">
        <v>89</v>
      </c>
      <c r="K23" s="3">
        <v>63</v>
      </c>
      <c r="L23" s="73">
        <v>0.042281879194630875</v>
      </c>
      <c r="M23" s="77" t="s">
        <v>89</v>
      </c>
      <c r="N23" s="3">
        <v>126</v>
      </c>
      <c r="O23" s="73">
        <v>0.05965909090909091</v>
      </c>
      <c r="P23" s="3"/>
      <c r="Q23" s="3"/>
      <c r="R23" s="79"/>
    </row>
    <row r="24" spans="1:18" ht="12.75">
      <c r="A24" s="77" t="s">
        <v>86</v>
      </c>
      <c r="B24" s="3">
        <v>96</v>
      </c>
      <c r="C24" s="73">
        <v>0.045155221072436504</v>
      </c>
      <c r="D24" s="77" t="s">
        <v>86</v>
      </c>
      <c r="E24" s="3">
        <v>73</v>
      </c>
      <c r="F24" s="73">
        <v>0.035351089588377724</v>
      </c>
      <c r="G24" s="77" t="s">
        <v>91</v>
      </c>
      <c r="H24" s="3">
        <v>17</v>
      </c>
      <c r="I24" s="73">
        <v>0.05802047781569966</v>
      </c>
      <c r="J24" s="77" t="s">
        <v>88</v>
      </c>
      <c r="K24" s="3">
        <v>48</v>
      </c>
      <c r="L24" s="73">
        <v>0.032214765100671144</v>
      </c>
      <c r="M24" s="77" t="s">
        <v>88</v>
      </c>
      <c r="N24" s="3">
        <v>56</v>
      </c>
      <c r="O24" s="73">
        <v>0.026515151515151516</v>
      </c>
      <c r="P24" s="3"/>
      <c r="Q24" s="3"/>
      <c r="R24" s="79"/>
    </row>
    <row r="25" spans="1:18" ht="12.75">
      <c r="A25" s="77" t="s">
        <v>87</v>
      </c>
      <c r="B25" s="3">
        <v>57</v>
      </c>
      <c r="C25" s="73">
        <v>0.026810912511759172</v>
      </c>
      <c r="D25" s="77" t="s">
        <v>88</v>
      </c>
      <c r="E25" s="3">
        <v>71</v>
      </c>
      <c r="F25" s="73">
        <v>0.03438256658595642</v>
      </c>
      <c r="G25" s="77" t="s">
        <v>88</v>
      </c>
      <c r="H25" s="3">
        <v>11</v>
      </c>
      <c r="I25" s="73">
        <v>0.03754266211604096</v>
      </c>
      <c r="J25" s="77" t="s">
        <v>90</v>
      </c>
      <c r="K25" s="3">
        <v>29</v>
      </c>
      <c r="L25" s="73">
        <v>0.019463087248322148</v>
      </c>
      <c r="M25" s="77" t="s">
        <v>90</v>
      </c>
      <c r="N25" s="3">
        <v>30</v>
      </c>
      <c r="O25" s="73">
        <v>0.014204545454545454</v>
      </c>
      <c r="P25" s="3"/>
      <c r="Q25" s="3"/>
      <c r="R25" s="79"/>
    </row>
    <row r="26" spans="1:18" ht="12.75">
      <c r="A26" s="77" t="s">
        <v>90</v>
      </c>
      <c r="B26" s="3">
        <v>52</v>
      </c>
      <c r="C26" s="73">
        <v>0.024459078080903106</v>
      </c>
      <c r="D26" s="77" t="s">
        <v>87</v>
      </c>
      <c r="E26" s="3">
        <v>60</v>
      </c>
      <c r="F26" s="73">
        <v>0.029055690072639227</v>
      </c>
      <c r="G26" s="77" t="s">
        <v>92</v>
      </c>
      <c r="H26" s="3">
        <v>10</v>
      </c>
      <c r="I26" s="73">
        <v>0.034129692832764506</v>
      </c>
      <c r="J26" s="77" t="s">
        <v>87</v>
      </c>
      <c r="K26" s="3">
        <v>20</v>
      </c>
      <c r="L26" s="73">
        <v>0.013422818791946308</v>
      </c>
      <c r="M26" s="77" t="s">
        <v>94</v>
      </c>
      <c r="N26" s="3">
        <v>25</v>
      </c>
      <c r="O26" s="73">
        <v>0.011837121212121212</v>
      </c>
      <c r="P26" s="3"/>
      <c r="Q26" s="3"/>
      <c r="R26" s="79"/>
    </row>
    <row r="27" spans="1:18" ht="12.75">
      <c r="A27" s="77" t="s">
        <v>94</v>
      </c>
      <c r="B27" s="3">
        <v>29</v>
      </c>
      <c r="C27" s="73">
        <v>0.013640639698965193</v>
      </c>
      <c r="D27" s="77" t="s">
        <v>90</v>
      </c>
      <c r="E27" s="3">
        <v>54</v>
      </c>
      <c r="F27" s="73">
        <v>0.026150121065375304</v>
      </c>
      <c r="G27" s="77" t="s">
        <v>90</v>
      </c>
      <c r="H27" s="3">
        <v>5</v>
      </c>
      <c r="I27" s="73">
        <v>0.017064846416382253</v>
      </c>
      <c r="J27" s="77" t="s">
        <v>94</v>
      </c>
      <c r="K27" s="3">
        <v>12</v>
      </c>
      <c r="L27" s="73">
        <v>0.008053691275167786</v>
      </c>
      <c r="M27" s="77" t="s">
        <v>87</v>
      </c>
      <c r="N27" s="3">
        <v>23</v>
      </c>
      <c r="O27" s="73">
        <v>0.010890151515151516</v>
      </c>
      <c r="P27" s="3"/>
      <c r="Q27" s="3"/>
      <c r="R27" s="79"/>
    </row>
    <row r="28" spans="1:18" ht="12.75">
      <c r="A28" s="77" t="s">
        <v>100</v>
      </c>
      <c r="B28" s="3">
        <v>3</v>
      </c>
      <c r="C28" s="73">
        <v>0.0014111006585136407</v>
      </c>
      <c r="D28" s="77" t="s">
        <v>100</v>
      </c>
      <c r="E28" s="3">
        <v>2</v>
      </c>
      <c r="F28" s="73">
        <v>0.0009685230024213075</v>
      </c>
      <c r="G28" s="77" t="s">
        <v>100</v>
      </c>
      <c r="H28" s="3">
        <v>1</v>
      </c>
      <c r="I28" s="73">
        <v>0.0034129692832764505</v>
      </c>
      <c r="J28" s="77" t="s">
        <v>100</v>
      </c>
      <c r="K28" s="3">
        <v>0</v>
      </c>
      <c r="L28" s="73">
        <v>0</v>
      </c>
      <c r="M28" s="77" t="s">
        <v>100</v>
      </c>
      <c r="N28" s="3">
        <v>2</v>
      </c>
      <c r="O28" s="73">
        <v>0.000946969696969697</v>
      </c>
      <c r="P28" s="3"/>
      <c r="Q28" s="3"/>
      <c r="R28" s="79"/>
    </row>
    <row r="29" spans="1:18" ht="13.5" thickBot="1">
      <c r="A29" s="75" t="s">
        <v>82</v>
      </c>
      <c r="B29" s="62">
        <v>2126</v>
      </c>
      <c r="C29" s="78">
        <v>1</v>
      </c>
      <c r="D29" s="75" t="s">
        <v>82</v>
      </c>
      <c r="E29" s="62">
        <v>2065</v>
      </c>
      <c r="F29" s="78">
        <v>1</v>
      </c>
      <c r="G29" s="75" t="s">
        <v>82</v>
      </c>
      <c r="H29" s="62">
        <v>293</v>
      </c>
      <c r="I29" s="78">
        <v>1</v>
      </c>
      <c r="J29" s="75" t="s">
        <v>82</v>
      </c>
      <c r="K29" s="62">
        <v>1490</v>
      </c>
      <c r="L29" s="78">
        <v>1</v>
      </c>
      <c r="M29" s="75" t="s">
        <v>82</v>
      </c>
      <c r="N29" s="62">
        <v>2112</v>
      </c>
      <c r="O29" s="78">
        <v>1</v>
      </c>
      <c r="P29" s="3"/>
      <c r="Q29" s="3"/>
      <c r="R29" s="80"/>
    </row>
    <row r="31" ht="12.75">
      <c r="F31" s="68"/>
    </row>
    <row r="34" ht="12.75">
      <c r="A34" s="77"/>
    </row>
    <row r="35" ht="12.75">
      <c r="A35" s="77"/>
    </row>
    <row r="36" ht="12.75">
      <c r="A36" s="77"/>
    </row>
    <row r="37" ht="12.75">
      <c r="A37" s="77"/>
    </row>
    <row r="38" ht="12.75">
      <c r="A38" s="77"/>
    </row>
    <row r="39" ht="12.75">
      <c r="A39" s="77"/>
    </row>
    <row r="40" ht="12.75">
      <c r="A40" s="77"/>
    </row>
    <row r="41" ht="12.75">
      <c r="A41" s="77"/>
    </row>
    <row r="42" ht="12.75">
      <c r="A42" s="77"/>
    </row>
    <row r="43" ht="12.75">
      <c r="A43" s="77"/>
    </row>
    <row r="44" ht="12.75">
      <c r="A44" s="77"/>
    </row>
    <row r="45" ht="12.75">
      <c r="A45" s="77"/>
    </row>
  </sheetData>
  <mergeCells count="11">
    <mergeCell ref="D16:F16"/>
    <mergeCell ref="A16:C16"/>
    <mergeCell ref="A1:C1"/>
    <mergeCell ref="M1:O1"/>
    <mergeCell ref="J1:L1"/>
    <mergeCell ref="G1:I1"/>
    <mergeCell ref="D1:F1"/>
    <mergeCell ref="P1:R1"/>
    <mergeCell ref="M16:O16"/>
    <mergeCell ref="J16:L16"/>
    <mergeCell ref="G16:I16"/>
  </mergeCells>
  <printOptions horizontalCentered="1"/>
  <pageMargins left="0.75" right="0.75" top="1" bottom="1" header="0.5" footer="0.5"/>
  <pageSetup fitToHeight="1" fitToWidth="1" orientation="landscape" scale="94" r:id="rId1"/>
  <headerFooter alignWithMargins="0">
    <oddHeader>&amp;C&amp;"Arial,Bold"&amp;12Distribution of #2 votes behind each candidate's #1 votes - 2011 Cambridge School Committee Election</oddHeader>
    <oddFooter>&amp;C&amp;"Arial,Bold Italic"Chart by Robert Winters for the Cambridge Civic Journal - www.rwinters.com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0" bestFit="1" customWidth="1"/>
    <col min="2" max="2" width="6.00390625" style="0" bestFit="1" customWidth="1"/>
    <col min="3" max="3" width="6.140625" style="0" bestFit="1" customWidth="1"/>
    <col min="5" max="5" width="12.57421875" style="0" bestFit="1" customWidth="1"/>
    <col min="6" max="6" width="6.00390625" style="0" bestFit="1" customWidth="1"/>
    <col min="7" max="7" width="6.140625" style="0" bestFit="1" customWidth="1"/>
    <col min="9" max="9" width="12.57421875" style="0" bestFit="1" customWidth="1"/>
    <col min="10" max="10" width="6.00390625" style="0" bestFit="1" customWidth="1"/>
    <col min="11" max="11" width="6.140625" style="0" bestFit="1" customWidth="1"/>
    <col min="13" max="13" width="12.57421875" style="0" bestFit="1" customWidth="1"/>
    <col min="14" max="14" width="6.00390625" style="0" bestFit="1" customWidth="1"/>
    <col min="15" max="15" width="6.140625" style="0" bestFit="1" customWidth="1"/>
    <col min="17" max="17" width="10.28125" style="0" bestFit="1" customWidth="1"/>
    <col min="18" max="18" width="6.00390625" style="0" bestFit="1" customWidth="1"/>
    <col min="19" max="19" width="6.140625" style="0" bestFit="1" customWidth="1"/>
    <col min="21" max="21" width="10.28125" style="0" bestFit="1" customWidth="1"/>
    <col min="22" max="22" width="6.00390625" style="0" bestFit="1" customWidth="1"/>
    <col min="23" max="23" width="6.140625" style="0" bestFit="1" customWidth="1"/>
    <col min="25" max="25" width="10.28125" style="0" bestFit="1" customWidth="1"/>
    <col min="26" max="26" width="6.00390625" style="0" bestFit="1" customWidth="1"/>
    <col min="27" max="27" width="6.140625" style="0" bestFit="1" customWidth="1"/>
    <col min="29" max="29" width="10.28125" style="0" bestFit="1" customWidth="1"/>
    <col min="30" max="30" width="5.57421875" style="0" bestFit="1" customWidth="1"/>
    <col min="31" max="31" width="6.140625" style="0" bestFit="1" customWidth="1"/>
  </cols>
  <sheetData>
    <row r="1" spans="1:15" ht="12.75">
      <c r="A1" s="104" t="s">
        <v>48</v>
      </c>
      <c r="B1" s="105" t="s">
        <v>101</v>
      </c>
      <c r="C1" s="106" t="s">
        <v>102</v>
      </c>
      <c r="E1" s="104" t="s">
        <v>48</v>
      </c>
      <c r="F1" s="105" t="s">
        <v>103</v>
      </c>
      <c r="G1" s="106" t="s">
        <v>102</v>
      </c>
      <c r="I1" s="104" t="s">
        <v>48</v>
      </c>
      <c r="J1" s="105" t="s">
        <v>104</v>
      </c>
      <c r="K1" s="106" t="s">
        <v>102</v>
      </c>
      <c r="M1" s="104" t="s">
        <v>48</v>
      </c>
      <c r="N1" s="105" t="s">
        <v>105</v>
      </c>
      <c r="O1" s="106" t="s">
        <v>102</v>
      </c>
    </row>
    <row r="2" spans="1:15" ht="12.75">
      <c r="A2" s="107" t="s">
        <v>63</v>
      </c>
      <c r="B2" s="81">
        <v>2017</v>
      </c>
      <c r="C2" s="108">
        <v>1</v>
      </c>
      <c r="E2" s="107" t="s">
        <v>63</v>
      </c>
      <c r="F2" s="82">
        <v>4113</v>
      </c>
      <c r="G2" s="108">
        <v>1</v>
      </c>
      <c r="I2" s="113" t="s">
        <v>63</v>
      </c>
      <c r="J2" s="82">
        <v>5719</v>
      </c>
      <c r="K2" s="108">
        <v>1</v>
      </c>
      <c r="M2" s="113" t="s">
        <v>63</v>
      </c>
      <c r="N2" s="82">
        <v>6813</v>
      </c>
      <c r="O2" s="108">
        <v>1</v>
      </c>
    </row>
    <row r="3" spans="1:15" ht="12.75">
      <c r="A3" s="109" t="s">
        <v>77</v>
      </c>
      <c r="B3" s="28">
        <v>1705</v>
      </c>
      <c r="C3" s="110">
        <v>2</v>
      </c>
      <c r="E3" s="109" t="s">
        <v>64</v>
      </c>
      <c r="F3" s="83">
        <v>2919</v>
      </c>
      <c r="G3" s="110">
        <v>2</v>
      </c>
      <c r="I3" s="114" t="s">
        <v>64</v>
      </c>
      <c r="J3" s="83">
        <v>4311</v>
      </c>
      <c r="K3" s="110">
        <v>2</v>
      </c>
      <c r="M3" s="114" t="s">
        <v>64</v>
      </c>
      <c r="N3" s="83">
        <v>5380</v>
      </c>
      <c r="O3" s="110">
        <v>2</v>
      </c>
    </row>
    <row r="4" spans="1:15" ht="12.75">
      <c r="A4" s="109" t="s">
        <v>67</v>
      </c>
      <c r="B4" s="28">
        <v>1686</v>
      </c>
      <c r="C4" s="110">
        <v>3</v>
      </c>
      <c r="E4" s="109" t="s">
        <v>67</v>
      </c>
      <c r="F4" s="83">
        <v>2915</v>
      </c>
      <c r="G4" s="110">
        <v>3</v>
      </c>
      <c r="I4" s="114" t="s">
        <v>67</v>
      </c>
      <c r="J4" s="83">
        <v>3880</v>
      </c>
      <c r="K4" s="110">
        <v>3</v>
      </c>
      <c r="M4" s="114" t="s">
        <v>75</v>
      </c>
      <c r="N4" s="83">
        <v>4837</v>
      </c>
      <c r="O4" s="110">
        <v>3</v>
      </c>
    </row>
    <row r="5" spans="1:15" ht="12.75">
      <c r="A5" s="109" t="s">
        <v>64</v>
      </c>
      <c r="B5" s="28">
        <v>1436</v>
      </c>
      <c r="C5" s="110">
        <v>4</v>
      </c>
      <c r="E5" s="109" t="s">
        <v>77</v>
      </c>
      <c r="F5" s="83">
        <v>2668</v>
      </c>
      <c r="G5" s="110">
        <v>4</v>
      </c>
      <c r="I5" s="114" t="s">
        <v>75</v>
      </c>
      <c r="J5" s="83">
        <v>3876</v>
      </c>
      <c r="K5" s="110">
        <v>4</v>
      </c>
      <c r="M5" s="114" t="s">
        <v>67</v>
      </c>
      <c r="N5" s="83">
        <v>4610</v>
      </c>
      <c r="O5" s="110">
        <v>4</v>
      </c>
    </row>
    <row r="6" spans="1:15" ht="12.75">
      <c r="A6" s="109" t="s">
        <v>75</v>
      </c>
      <c r="B6" s="28">
        <v>1266</v>
      </c>
      <c r="C6" s="110">
        <v>5</v>
      </c>
      <c r="E6" s="109" t="s">
        <v>75</v>
      </c>
      <c r="F6" s="83">
        <v>2657</v>
      </c>
      <c r="G6" s="110">
        <v>5</v>
      </c>
      <c r="I6" s="114" t="s">
        <v>65</v>
      </c>
      <c r="J6" s="83">
        <v>3574</v>
      </c>
      <c r="K6" s="110">
        <v>5</v>
      </c>
      <c r="M6" s="114" t="s">
        <v>65</v>
      </c>
      <c r="N6" s="83">
        <v>4546</v>
      </c>
      <c r="O6" s="110">
        <v>5</v>
      </c>
    </row>
    <row r="7" spans="1:15" ht="12.75">
      <c r="A7" s="109" t="s">
        <v>65</v>
      </c>
      <c r="B7" s="28">
        <v>1123</v>
      </c>
      <c r="C7" s="110">
        <v>6</v>
      </c>
      <c r="E7" s="109" t="s">
        <v>65</v>
      </c>
      <c r="F7" s="83">
        <v>2327</v>
      </c>
      <c r="G7" s="110">
        <v>6</v>
      </c>
      <c r="I7" s="114" t="s">
        <v>77</v>
      </c>
      <c r="J7" s="83">
        <v>3441</v>
      </c>
      <c r="K7" s="110">
        <v>6</v>
      </c>
      <c r="M7" s="114" t="s">
        <v>77</v>
      </c>
      <c r="N7" s="83">
        <v>4025</v>
      </c>
      <c r="O7" s="110">
        <v>6</v>
      </c>
    </row>
    <row r="8" spans="1:15" ht="12.75">
      <c r="A8" s="109" t="s">
        <v>66</v>
      </c>
      <c r="B8" s="28">
        <v>1098</v>
      </c>
      <c r="C8" s="110">
        <v>7</v>
      </c>
      <c r="E8" s="109" t="s">
        <v>73</v>
      </c>
      <c r="F8" s="83">
        <v>2031</v>
      </c>
      <c r="G8" s="110">
        <v>7</v>
      </c>
      <c r="I8" s="114" t="s">
        <v>73</v>
      </c>
      <c r="J8" s="83">
        <v>2994</v>
      </c>
      <c r="K8" s="110">
        <v>7</v>
      </c>
      <c r="M8" s="114" t="s">
        <v>73</v>
      </c>
      <c r="N8" s="83">
        <v>3756</v>
      </c>
      <c r="O8" s="110">
        <v>7</v>
      </c>
    </row>
    <row r="9" spans="1:15" ht="12.75">
      <c r="A9" s="109" t="s">
        <v>78</v>
      </c>
      <c r="B9" s="28">
        <v>1038</v>
      </c>
      <c r="C9" s="110">
        <v>8</v>
      </c>
      <c r="E9" s="109" t="s">
        <v>66</v>
      </c>
      <c r="F9" s="83">
        <v>1987</v>
      </c>
      <c r="G9" s="110">
        <v>8</v>
      </c>
      <c r="I9" s="114" t="s">
        <v>66</v>
      </c>
      <c r="J9" s="83">
        <v>2750</v>
      </c>
      <c r="K9" s="110">
        <v>8</v>
      </c>
      <c r="M9" s="114" t="s">
        <v>74</v>
      </c>
      <c r="N9" s="83">
        <v>3378</v>
      </c>
      <c r="O9" s="110">
        <v>8</v>
      </c>
    </row>
    <row r="10" spans="1:15" ht="12.75">
      <c r="A10" s="111" t="s">
        <v>73</v>
      </c>
      <c r="B10" s="36">
        <v>1013</v>
      </c>
      <c r="C10" s="112">
        <v>9</v>
      </c>
      <c r="E10" s="111" t="s">
        <v>78</v>
      </c>
      <c r="F10" s="84">
        <v>1946</v>
      </c>
      <c r="G10" s="112">
        <v>9</v>
      </c>
      <c r="I10" s="115" t="s">
        <v>78</v>
      </c>
      <c r="J10" s="84">
        <v>2678</v>
      </c>
      <c r="K10" s="112">
        <v>9</v>
      </c>
      <c r="M10" s="115" t="s">
        <v>66</v>
      </c>
      <c r="N10" s="84">
        <v>3300</v>
      </c>
      <c r="O10" s="112">
        <v>9</v>
      </c>
    </row>
    <row r="11" spans="1:15" ht="12.75">
      <c r="A11" s="109" t="s">
        <v>61</v>
      </c>
      <c r="B11" s="28">
        <v>835</v>
      </c>
      <c r="C11" s="110">
        <v>10</v>
      </c>
      <c r="E11" s="109" t="s">
        <v>74</v>
      </c>
      <c r="F11" s="83">
        <v>1644</v>
      </c>
      <c r="G11" s="110">
        <v>10</v>
      </c>
      <c r="I11" s="114" t="s">
        <v>74</v>
      </c>
      <c r="J11" s="83">
        <v>2566</v>
      </c>
      <c r="K11" s="110">
        <v>10</v>
      </c>
      <c r="M11" s="114" t="s">
        <v>78</v>
      </c>
      <c r="N11" s="83">
        <v>3264</v>
      </c>
      <c r="O11" s="110">
        <v>10</v>
      </c>
    </row>
    <row r="12" spans="1:15" ht="12.75">
      <c r="A12" s="109" t="s">
        <v>74</v>
      </c>
      <c r="B12" s="28">
        <v>788</v>
      </c>
      <c r="C12" s="110">
        <v>11</v>
      </c>
      <c r="E12" s="109" t="s">
        <v>61</v>
      </c>
      <c r="F12" s="83">
        <v>1591</v>
      </c>
      <c r="G12" s="110">
        <v>11</v>
      </c>
      <c r="I12" s="114" t="s">
        <v>61</v>
      </c>
      <c r="J12" s="83">
        <v>2310</v>
      </c>
      <c r="K12" s="110">
        <v>11</v>
      </c>
      <c r="M12" s="114" t="s">
        <v>61</v>
      </c>
      <c r="N12" s="83">
        <v>2856</v>
      </c>
      <c r="O12" s="110">
        <v>11</v>
      </c>
    </row>
    <row r="13" spans="1:15" ht="12.75">
      <c r="A13" s="109" t="s">
        <v>71</v>
      </c>
      <c r="B13" s="28">
        <v>542</v>
      </c>
      <c r="C13" s="110">
        <v>12</v>
      </c>
      <c r="E13" s="109" t="s">
        <v>71</v>
      </c>
      <c r="F13" s="83">
        <v>882</v>
      </c>
      <c r="G13" s="110">
        <v>12</v>
      </c>
      <c r="I13" s="114" t="s">
        <v>71</v>
      </c>
      <c r="J13" s="83">
        <v>1232</v>
      </c>
      <c r="K13" s="110">
        <v>12</v>
      </c>
      <c r="M13" s="114" t="s">
        <v>71</v>
      </c>
      <c r="N13" s="83">
        <v>1572</v>
      </c>
      <c r="O13" s="110">
        <v>12</v>
      </c>
    </row>
    <row r="14" spans="1:15" ht="12.75">
      <c r="A14" s="109" t="s">
        <v>68</v>
      </c>
      <c r="B14" s="28">
        <v>501</v>
      </c>
      <c r="C14" s="110">
        <v>13</v>
      </c>
      <c r="E14" s="109" t="s">
        <v>68</v>
      </c>
      <c r="F14" s="83">
        <v>881</v>
      </c>
      <c r="G14" s="110">
        <v>13</v>
      </c>
      <c r="I14" s="114" t="s">
        <v>68</v>
      </c>
      <c r="J14" s="83">
        <v>1203</v>
      </c>
      <c r="K14" s="110">
        <v>13</v>
      </c>
      <c r="M14" s="114" t="s">
        <v>68</v>
      </c>
      <c r="N14" s="83">
        <v>1471</v>
      </c>
      <c r="O14" s="110">
        <v>13</v>
      </c>
    </row>
    <row r="15" spans="1:15" ht="12.75">
      <c r="A15" s="109" t="s">
        <v>76</v>
      </c>
      <c r="B15" s="28">
        <v>344</v>
      </c>
      <c r="C15" s="110">
        <v>14</v>
      </c>
      <c r="E15" s="109" t="s">
        <v>76</v>
      </c>
      <c r="F15" s="83">
        <v>695</v>
      </c>
      <c r="G15" s="110">
        <v>14</v>
      </c>
      <c r="I15" s="114" t="s">
        <v>76</v>
      </c>
      <c r="J15" s="83">
        <v>1082</v>
      </c>
      <c r="K15" s="110">
        <v>14</v>
      </c>
      <c r="M15" s="114" t="s">
        <v>76</v>
      </c>
      <c r="N15" s="83">
        <v>1427</v>
      </c>
      <c r="O15" s="110">
        <v>14</v>
      </c>
    </row>
    <row r="16" spans="1:15" ht="12.75">
      <c r="A16" s="109" t="s">
        <v>79</v>
      </c>
      <c r="B16" s="28">
        <v>175</v>
      </c>
      <c r="C16" s="110">
        <v>15</v>
      </c>
      <c r="E16" s="109" t="s">
        <v>79</v>
      </c>
      <c r="F16" s="83">
        <v>318</v>
      </c>
      <c r="G16" s="110">
        <v>15</v>
      </c>
      <c r="I16" s="114" t="s">
        <v>79</v>
      </c>
      <c r="J16" s="83">
        <v>472</v>
      </c>
      <c r="K16" s="110">
        <v>15</v>
      </c>
      <c r="M16" s="114" t="s">
        <v>69</v>
      </c>
      <c r="N16" s="83">
        <v>634</v>
      </c>
      <c r="O16" s="110">
        <v>15</v>
      </c>
    </row>
    <row r="17" spans="1:15" ht="12.75">
      <c r="A17" s="109" t="s">
        <v>69</v>
      </c>
      <c r="B17" s="28">
        <v>135</v>
      </c>
      <c r="C17" s="110">
        <v>16</v>
      </c>
      <c r="E17" s="109" t="s">
        <v>69</v>
      </c>
      <c r="F17" s="83">
        <v>294</v>
      </c>
      <c r="G17" s="110">
        <v>16</v>
      </c>
      <c r="I17" s="114" t="s">
        <v>69</v>
      </c>
      <c r="J17" s="83">
        <v>461</v>
      </c>
      <c r="K17" s="110">
        <v>16</v>
      </c>
      <c r="M17" s="114" t="s">
        <v>79</v>
      </c>
      <c r="N17" s="83">
        <v>614</v>
      </c>
      <c r="O17" s="110">
        <v>16</v>
      </c>
    </row>
    <row r="18" spans="1:15" ht="12.75">
      <c r="A18" s="109" t="s">
        <v>72</v>
      </c>
      <c r="B18" s="28">
        <v>63</v>
      </c>
      <c r="C18" s="110">
        <v>17</v>
      </c>
      <c r="E18" s="109" t="s">
        <v>72</v>
      </c>
      <c r="F18" s="83">
        <v>143</v>
      </c>
      <c r="G18" s="110">
        <v>17</v>
      </c>
      <c r="I18" s="114" t="s">
        <v>70</v>
      </c>
      <c r="J18" s="83">
        <v>259</v>
      </c>
      <c r="K18" s="110">
        <v>17</v>
      </c>
      <c r="M18" s="114" t="s">
        <v>72</v>
      </c>
      <c r="N18" s="83">
        <v>368</v>
      </c>
      <c r="O18" s="110">
        <v>17</v>
      </c>
    </row>
    <row r="19" spans="1:15" ht="12.75">
      <c r="A19" s="109" t="s">
        <v>70</v>
      </c>
      <c r="B19" s="28">
        <v>56</v>
      </c>
      <c r="C19" s="110">
        <v>18</v>
      </c>
      <c r="E19" s="109" t="s">
        <v>70</v>
      </c>
      <c r="F19" s="83">
        <v>143</v>
      </c>
      <c r="G19" s="110">
        <v>18</v>
      </c>
      <c r="I19" s="114" t="s">
        <v>72</v>
      </c>
      <c r="J19" s="83">
        <v>252</v>
      </c>
      <c r="K19" s="110">
        <v>18</v>
      </c>
      <c r="M19" s="114" t="s">
        <v>70</v>
      </c>
      <c r="N19" s="83">
        <v>361</v>
      </c>
      <c r="O19" s="110">
        <v>18</v>
      </c>
    </row>
    <row r="20" spans="1:15" ht="12.75">
      <c r="A20" s="111" t="s">
        <v>97</v>
      </c>
      <c r="B20" s="36">
        <v>24</v>
      </c>
      <c r="C20" s="112">
        <v>19</v>
      </c>
      <c r="E20" s="111" t="s">
        <v>97</v>
      </c>
      <c r="F20" s="84">
        <v>44</v>
      </c>
      <c r="G20" s="112">
        <v>19</v>
      </c>
      <c r="I20" s="115" t="s">
        <v>97</v>
      </c>
      <c r="J20" s="84">
        <v>64</v>
      </c>
      <c r="K20" s="112">
        <v>19</v>
      </c>
      <c r="M20" s="115" t="s">
        <v>97</v>
      </c>
      <c r="N20" s="84">
        <v>82</v>
      </c>
      <c r="O20" s="112">
        <v>19</v>
      </c>
    </row>
    <row r="21" spans="1:15" ht="13.5" thickBot="1">
      <c r="A21" s="137" t="s">
        <v>106</v>
      </c>
      <c r="B21" s="138"/>
      <c r="C21" s="139"/>
      <c r="E21" s="137" t="s">
        <v>107</v>
      </c>
      <c r="F21" s="138"/>
      <c r="G21" s="139"/>
      <c r="I21" s="140" t="s">
        <v>108</v>
      </c>
      <c r="J21" s="141"/>
      <c r="K21" s="142"/>
      <c r="M21" s="140" t="s">
        <v>109</v>
      </c>
      <c r="N21" s="141"/>
      <c r="O21" s="142"/>
    </row>
    <row r="25" ht="13.5" thickBot="1"/>
    <row r="26" spans="1:15" ht="12.75">
      <c r="A26" s="104" t="s">
        <v>48</v>
      </c>
      <c r="B26" s="105" t="s">
        <v>110</v>
      </c>
      <c r="C26" s="106" t="s">
        <v>102</v>
      </c>
      <c r="E26" s="104" t="s">
        <v>48</v>
      </c>
      <c r="F26" s="105" t="s">
        <v>111</v>
      </c>
      <c r="G26" s="106" t="s">
        <v>102</v>
      </c>
      <c r="I26" s="104" t="s">
        <v>48</v>
      </c>
      <c r="J26" s="105" t="s">
        <v>112</v>
      </c>
      <c r="K26" s="106" t="s">
        <v>102</v>
      </c>
      <c r="M26" s="104" t="s">
        <v>48</v>
      </c>
      <c r="N26" s="105" t="s">
        <v>82</v>
      </c>
      <c r="O26" s="106" t="s">
        <v>102</v>
      </c>
    </row>
    <row r="27" spans="1:15" ht="12.75">
      <c r="A27" s="113" t="s">
        <v>63</v>
      </c>
      <c r="B27" s="82">
        <v>7542</v>
      </c>
      <c r="C27" s="108">
        <v>1</v>
      </c>
      <c r="E27" s="113" t="s">
        <v>63</v>
      </c>
      <c r="F27" s="82">
        <v>8017</v>
      </c>
      <c r="G27" s="108">
        <v>1</v>
      </c>
      <c r="I27" s="113" t="s">
        <v>63</v>
      </c>
      <c r="J27" s="82">
        <v>8619</v>
      </c>
      <c r="K27" s="108">
        <v>1</v>
      </c>
      <c r="M27" s="113" t="s">
        <v>63</v>
      </c>
      <c r="N27" s="82">
        <v>8872</v>
      </c>
      <c r="O27" s="108">
        <v>1</v>
      </c>
    </row>
    <row r="28" spans="1:15" ht="12.75">
      <c r="A28" s="114" t="s">
        <v>64</v>
      </c>
      <c r="B28" s="83">
        <v>6157</v>
      </c>
      <c r="C28" s="110">
        <v>2</v>
      </c>
      <c r="E28" s="114" t="s">
        <v>64</v>
      </c>
      <c r="F28" s="83">
        <v>6744</v>
      </c>
      <c r="G28" s="110">
        <v>2</v>
      </c>
      <c r="I28" s="114" t="s">
        <v>64</v>
      </c>
      <c r="J28" s="83">
        <v>7413</v>
      </c>
      <c r="K28" s="110">
        <v>2</v>
      </c>
      <c r="M28" s="114" t="s">
        <v>64</v>
      </c>
      <c r="N28" s="83">
        <v>7680</v>
      </c>
      <c r="O28" s="110">
        <v>2</v>
      </c>
    </row>
    <row r="29" spans="1:15" ht="12.75">
      <c r="A29" s="114" t="s">
        <v>75</v>
      </c>
      <c r="B29" s="83">
        <v>5625</v>
      </c>
      <c r="C29" s="110">
        <v>3</v>
      </c>
      <c r="E29" s="114" t="s">
        <v>75</v>
      </c>
      <c r="F29" s="83">
        <v>6166</v>
      </c>
      <c r="G29" s="110">
        <v>3</v>
      </c>
      <c r="I29" s="114" t="s">
        <v>75</v>
      </c>
      <c r="J29" s="83">
        <v>6990</v>
      </c>
      <c r="K29" s="110">
        <v>3</v>
      </c>
      <c r="M29" s="114" t="s">
        <v>75</v>
      </c>
      <c r="N29" s="83">
        <v>7304</v>
      </c>
      <c r="O29" s="110">
        <v>3</v>
      </c>
    </row>
    <row r="30" spans="1:15" ht="12.75">
      <c r="A30" s="114" t="s">
        <v>67</v>
      </c>
      <c r="B30" s="83">
        <v>5252</v>
      </c>
      <c r="C30" s="110">
        <v>4</v>
      </c>
      <c r="E30" s="114" t="s">
        <v>67</v>
      </c>
      <c r="F30" s="83">
        <v>5801</v>
      </c>
      <c r="G30" s="110">
        <v>4</v>
      </c>
      <c r="I30" s="114" t="s">
        <v>67</v>
      </c>
      <c r="J30" s="83">
        <v>6675</v>
      </c>
      <c r="K30" s="110">
        <v>4</v>
      </c>
      <c r="M30" s="114" t="s">
        <v>67</v>
      </c>
      <c r="N30" s="83">
        <v>7047</v>
      </c>
      <c r="O30" s="110">
        <v>4</v>
      </c>
    </row>
    <row r="31" spans="1:15" ht="12.75">
      <c r="A31" s="114" t="s">
        <v>65</v>
      </c>
      <c r="B31" s="83">
        <v>5204</v>
      </c>
      <c r="C31" s="110">
        <v>5</v>
      </c>
      <c r="E31" s="114" t="s">
        <v>65</v>
      </c>
      <c r="F31" s="83">
        <v>5662</v>
      </c>
      <c r="G31" s="110">
        <v>5</v>
      </c>
      <c r="I31" s="114" t="s">
        <v>65</v>
      </c>
      <c r="J31" s="83">
        <v>6356</v>
      </c>
      <c r="K31" s="110">
        <v>5</v>
      </c>
      <c r="M31" s="114" t="s">
        <v>65</v>
      </c>
      <c r="N31" s="83">
        <v>6690</v>
      </c>
      <c r="O31" s="110">
        <v>5</v>
      </c>
    </row>
    <row r="32" spans="1:15" ht="12.75">
      <c r="A32" s="114" t="s">
        <v>77</v>
      </c>
      <c r="B32" s="83">
        <v>4489</v>
      </c>
      <c r="C32" s="110">
        <v>6</v>
      </c>
      <c r="E32" s="114" t="s">
        <v>77</v>
      </c>
      <c r="F32" s="83">
        <v>4849</v>
      </c>
      <c r="G32" s="110">
        <v>6</v>
      </c>
      <c r="I32" s="114" t="s">
        <v>73</v>
      </c>
      <c r="J32" s="83">
        <v>5711</v>
      </c>
      <c r="K32" s="110">
        <v>6</v>
      </c>
      <c r="M32" s="114" t="s">
        <v>77</v>
      </c>
      <c r="N32" s="83">
        <v>6116</v>
      </c>
      <c r="O32" s="110">
        <v>6</v>
      </c>
    </row>
    <row r="33" spans="1:15" ht="12.75">
      <c r="A33" s="114" t="s">
        <v>73</v>
      </c>
      <c r="B33" s="83">
        <v>4358</v>
      </c>
      <c r="C33" s="110">
        <v>7</v>
      </c>
      <c r="E33" s="114" t="s">
        <v>73</v>
      </c>
      <c r="F33" s="83">
        <v>4849</v>
      </c>
      <c r="G33" s="110">
        <v>7</v>
      </c>
      <c r="I33" s="114" t="s">
        <v>77</v>
      </c>
      <c r="J33" s="83">
        <v>5691</v>
      </c>
      <c r="K33" s="110">
        <v>7</v>
      </c>
      <c r="M33" s="114" t="s">
        <v>73</v>
      </c>
      <c r="N33" s="83">
        <v>6113</v>
      </c>
      <c r="O33" s="110">
        <v>7</v>
      </c>
    </row>
    <row r="34" spans="1:15" ht="12.75">
      <c r="A34" s="114" t="s">
        <v>74</v>
      </c>
      <c r="B34" s="83">
        <v>4057</v>
      </c>
      <c r="C34" s="110">
        <v>8</v>
      </c>
      <c r="E34" s="114" t="s">
        <v>74</v>
      </c>
      <c r="F34" s="83">
        <v>4645</v>
      </c>
      <c r="G34" s="110">
        <v>8</v>
      </c>
      <c r="I34" s="114" t="s">
        <v>74</v>
      </c>
      <c r="J34" s="83">
        <v>5622</v>
      </c>
      <c r="K34" s="110">
        <v>8</v>
      </c>
      <c r="M34" s="114" t="s">
        <v>74</v>
      </c>
      <c r="N34" s="83">
        <v>6021</v>
      </c>
      <c r="O34" s="110">
        <v>8</v>
      </c>
    </row>
    <row r="35" spans="1:15" ht="12.75">
      <c r="A35" s="115" t="s">
        <v>66</v>
      </c>
      <c r="B35" s="84">
        <v>3808</v>
      </c>
      <c r="C35" s="112">
        <v>9</v>
      </c>
      <c r="E35" s="115" t="s">
        <v>66</v>
      </c>
      <c r="F35" s="84">
        <v>4221</v>
      </c>
      <c r="G35" s="112">
        <v>9</v>
      </c>
      <c r="I35" s="115" t="s">
        <v>66</v>
      </c>
      <c r="J35" s="84">
        <v>5072</v>
      </c>
      <c r="K35" s="112">
        <v>9</v>
      </c>
      <c r="M35" s="115" t="s">
        <v>66</v>
      </c>
      <c r="N35" s="84">
        <v>5517</v>
      </c>
      <c r="O35" s="112">
        <v>9</v>
      </c>
    </row>
    <row r="36" spans="1:15" ht="12.75">
      <c r="A36" s="114" t="s">
        <v>78</v>
      </c>
      <c r="B36" s="83">
        <v>3734</v>
      </c>
      <c r="C36" s="110">
        <v>10</v>
      </c>
      <c r="E36" s="114" t="s">
        <v>78</v>
      </c>
      <c r="F36" s="83">
        <v>4101</v>
      </c>
      <c r="G36" s="110">
        <v>10</v>
      </c>
      <c r="I36" s="114" t="s">
        <v>78</v>
      </c>
      <c r="J36" s="83">
        <v>4763</v>
      </c>
      <c r="K36" s="110">
        <v>10</v>
      </c>
      <c r="M36" s="114" t="s">
        <v>78</v>
      </c>
      <c r="N36" s="83">
        <v>5268</v>
      </c>
      <c r="O36" s="110">
        <v>10</v>
      </c>
    </row>
    <row r="37" spans="1:15" ht="12.75">
      <c r="A37" s="114" t="s">
        <v>61</v>
      </c>
      <c r="B37" s="83">
        <v>3283</v>
      </c>
      <c r="C37" s="110">
        <v>11</v>
      </c>
      <c r="E37" s="114" t="s">
        <v>61</v>
      </c>
      <c r="F37" s="83">
        <v>3628</v>
      </c>
      <c r="G37" s="110">
        <v>11</v>
      </c>
      <c r="I37" s="114" t="s">
        <v>61</v>
      </c>
      <c r="J37" s="83">
        <v>4344</v>
      </c>
      <c r="K37" s="110">
        <v>11</v>
      </c>
      <c r="M37" s="114" t="s">
        <v>61</v>
      </c>
      <c r="N37" s="83">
        <v>4889</v>
      </c>
      <c r="O37" s="110">
        <v>11</v>
      </c>
    </row>
    <row r="38" spans="1:15" ht="12.75">
      <c r="A38" s="114" t="s">
        <v>71</v>
      </c>
      <c r="B38" s="83">
        <v>1879</v>
      </c>
      <c r="C38" s="110">
        <v>12</v>
      </c>
      <c r="E38" s="114" t="s">
        <v>71</v>
      </c>
      <c r="F38" s="83">
        <v>2119</v>
      </c>
      <c r="G38" s="110">
        <v>12</v>
      </c>
      <c r="I38" s="114" t="s">
        <v>71</v>
      </c>
      <c r="J38" s="83">
        <v>2642</v>
      </c>
      <c r="K38" s="110">
        <v>12</v>
      </c>
      <c r="M38" s="114" t="s">
        <v>71</v>
      </c>
      <c r="N38" s="83">
        <v>3245</v>
      </c>
      <c r="O38" s="110">
        <v>12</v>
      </c>
    </row>
    <row r="39" spans="1:15" ht="12.75">
      <c r="A39" s="114" t="s">
        <v>68</v>
      </c>
      <c r="B39" s="83">
        <v>1737</v>
      </c>
      <c r="C39" s="110">
        <v>13</v>
      </c>
      <c r="E39" s="114" t="s">
        <v>76</v>
      </c>
      <c r="F39" s="83">
        <v>1941</v>
      </c>
      <c r="G39" s="110">
        <v>13</v>
      </c>
      <c r="I39" s="114" t="s">
        <v>76</v>
      </c>
      <c r="J39" s="83">
        <v>2481</v>
      </c>
      <c r="K39" s="110">
        <v>13</v>
      </c>
      <c r="M39" s="114" t="s">
        <v>76</v>
      </c>
      <c r="N39" s="83">
        <v>3091</v>
      </c>
      <c r="O39" s="110">
        <v>13</v>
      </c>
    </row>
    <row r="40" spans="1:15" ht="12.75">
      <c r="A40" s="114" t="s">
        <v>76</v>
      </c>
      <c r="B40" s="83">
        <v>1699</v>
      </c>
      <c r="C40" s="110">
        <v>14</v>
      </c>
      <c r="E40" s="114" t="s">
        <v>68</v>
      </c>
      <c r="F40" s="83">
        <v>1927</v>
      </c>
      <c r="G40" s="110">
        <v>14</v>
      </c>
      <c r="I40" s="114" t="s">
        <v>68</v>
      </c>
      <c r="J40" s="83">
        <v>2402</v>
      </c>
      <c r="K40" s="110">
        <v>14</v>
      </c>
      <c r="M40" s="114" t="s">
        <v>68</v>
      </c>
      <c r="N40" s="83">
        <v>2984</v>
      </c>
      <c r="O40" s="110">
        <v>14</v>
      </c>
    </row>
    <row r="41" spans="1:15" ht="12.75">
      <c r="A41" s="114" t="s">
        <v>69</v>
      </c>
      <c r="B41" s="83">
        <v>781</v>
      </c>
      <c r="C41" s="110">
        <v>15</v>
      </c>
      <c r="E41" s="114" t="s">
        <v>69</v>
      </c>
      <c r="F41" s="83">
        <v>928</v>
      </c>
      <c r="G41" s="110">
        <v>15</v>
      </c>
      <c r="I41" s="114" t="s">
        <v>69</v>
      </c>
      <c r="J41" s="83">
        <v>1330</v>
      </c>
      <c r="K41" s="110">
        <v>15</v>
      </c>
      <c r="M41" s="114" t="s">
        <v>69</v>
      </c>
      <c r="N41" s="83">
        <v>1940</v>
      </c>
      <c r="O41" s="110">
        <v>15</v>
      </c>
    </row>
    <row r="42" spans="1:15" ht="12.75">
      <c r="A42" s="114" t="s">
        <v>79</v>
      </c>
      <c r="B42" s="83">
        <v>759</v>
      </c>
      <c r="C42" s="110">
        <v>16</v>
      </c>
      <c r="E42" s="114" t="s">
        <v>79</v>
      </c>
      <c r="F42" s="83">
        <v>878</v>
      </c>
      <c r="G42" s="110">
        <v>16</v>
      </c>
      <c r="I42" s="114" t="s">
        <v>79</v>
      </c>
      <c r="J42" s="83">
        <v>1214</v>
      </c>
      <c r="K42" s="110">
        <v>16</v>
      </c>
      <c r="M42" s="114" t="s">
        <v>79</v>
      </c>
      <c r="N42" s="83">
        <v>1851</v>
      </c>
      <c r="O42" s="110">
        <v>16</v>
      </c>
    </row>
    <row r="43" spans="1:15" ht="12.75">
      <c r="A43" s="114" t="s">
        <v>72</v>
      </c>
      <c r="B43" s="83">
        <v>517</v>
      </c>
      <c r="C43" s="110">
        <v>17</v>
      </c>
      <c r="E43" s="114" t="s">
        <v>72</v>
      </c>
      <c r="F43" s="83">
        <v>633</v>
      </c>
      <c r="G43" s="110">
        <v>17</v>
      </c>
      <c r="I43" s="114" t="s">
        <v>72</v>
      </c>
      <c r="J43" s="83">
        <v>957</v>
      </c>
      <c r="K43" s="110">
        <v>17</v>
      </c>
      <c r="M43" s="114" t="s">
        <v>72</v>
      </c>
      <c r="N43" s="83">
        <v>1561</v>
      </c>
      <c r="O43" s="110">
        <v>17</v>
      </c>
    </row>
    <row r="44" spans="1:15" ht="12.75">
      <c r="A44" s="114" t="s">
        <v>70</v>
      </c>
      <c r="B44" s="83">
        <v>453</v>
      </c>
      <c r="C44" s="110">
        <v>18</v>
      </c>
      <c r="E44" s="114" t="s">
        <v>70</v>
      </c>
      <c r="F44" s="83">
        <v>561</v>
      </c>
      <c r="G44" s="110">
        <v>18</v>
      </c>
      <c r="I44" s="114" t="s">
        <v>70</v>
      </c>
      <c r="J44" s="83">
        <v>858</v>
      </c>
      <c r="K44" s="110">
        <v>18</v>
      </c>
      <c r="M44" s="114" t="s">
        <v>70</v>
      </c>
      <c r="N44" s="83">
        <v>1502</v>
      </c>
      <c r="O44" s="110">
        <v>18</v>
      </c>
    </row>
    <row r="45" spans="1:15" ht="12.75">
      <c r="A45" s="115" t="s">
        <v>97</v>
      </c>
      <c r="B45" s="84">
        <v>91</v>
      </c>
      <c r="C45" s="112">
        <v>19</v>
      </c>
      <c r="E45" s="115" t="s">
        <v>97</v>
      </c>
      <c r="F45" s="84">
        <v>98</v>
      </c>
      <c r="G45" s="112">
        <v>19</v>
      </c>
      <c r="I45" s="115" t="s">
        <v>97</v>
      </c>
      <c r="J45" s="84">
        <v>127</v>
      </c>
      <c r="K45" s="112">
        <v>19</v>
      </c>
      <c r="M45" s="115" t="s">
        <v>97</v>
      </c>
      <c r="N45" s="84">
        <v>161</v>
      </c>
      <c r="O45" s="112">
        <v>19</v>
      </c>
    </row>
    <row r="46" spans="1:15" ht="13.5" thickBot="1">
      <c r="A46" s="140" t="s">
        <v>113</v>
      </c>
      <c r="B46" s="141"/>
      <c r="C46" s="142"/>
      <c r="E46" s="140" t="s">
        <v>114</v>
      </c>
      <c r="F46" s="141"/>
      <c r="G46" s="142"/>
      <c r="I46" s="140" t="s">
        <v>115</v>
      </c>
      <c r="J46" s="141"/>
      <c r="K46" s="142"/>
      <c r="M46" s="140" t="s">
        <v>116</v>
      </c>
      <c r="N46" s="141"/>
      <c r="O46" s="142"/>
    </row>
    <row r="48" ht="12.75">
      <c r="E48" s="68"/>
    </row>
  </sheetData>
  <mergeCells count="8">
    <mergeCell ref="A46:C46"/>
    <mergeCell ref="E46:G46"/>
    <mergeCell ref="I46:K46"/>
    <mergeCell ref="M46:O46"/>
    <mergeCell ref="A21:C21"/>
    <mergeCell ref="E21:G21"/>
    <mergeCell ref="I21:K21"/>
    <mergeCell ref="M21:O21"/>
  </mergeCells>
  <printOptions horizontalCentered="1"/>
  <pageMargins left="0.5" right="0.5" top="1" bottom="1" header="0.5" footer="0.5"/>
  <pageSetup fitToHeight="1" fitToWidth="1" orientation="landscape" scale="82" r:id="rId1"/>
  <headerFooter alignWithMargins="0">
    <oddHeader>&amp;C&amp;"Arial,Bold"&amp;12Popularity of elected city councillors in 2011 election based on ballot rankings</oddHeader>
    <oddFooter>&amp;C&amp;"Arial,Bold Italic"Chart by Robert Winters for the Cambridge Civic Journal - www.rwinters.com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1">
      <selection activeCell="F36" sqref="F36"/>
    </sheetView>
  </sheetViews>
  <sheetFormatPr defaultColWidth="9.140625" defaultRowHeight="12.75"/>
  <cols>
    <col min="1" max="1" width="12.57421875" style="0" bestFit="1" customWidth="1"/>
    <col min="2" max="2" width="6.00390625" style="0" bestFit="1" customWidth="1"/>
    <col min="3" max="3" width="6.140625" style="0" bestFit="1" customWidth="1"/>
    <col min="5" max="5" width="12.57421875" style="0" bestFit="1" customWidth="1"/>
    <col min="6" max="6" width="6.00390625" style="0" bestFit="1" customWidth="1"/>
    <col min="7" max="7" width="6.140625" style="0" bestFit="1" customWidth="1"/>
    <col min="9" max="9" width="12.57421875" style="0" bestFit="1" customWidth="1"/>
    <col min="10" max="10" width="6.00390625" style="0" bestFit="1" customWidth="1"/>
    <col min="11" max="11" width="6.140625" style="0" bestFit="1" customWidth="1"/>
    <col min="13" max="13" width="12.57421875" style="0" bestFit="1" customWidth="1"/>
    <col min="14" max="14" width="6.00390625" style="0" bestFit="1" customWidth="1"/>
    <col min="15" max="15" width="6.140625" style="0" bestFit="1" customWidth="1"/>
    <col min="17" max="17" width="10.28125" style="0" bestFit="1" customWidth="1"/>
    <col min="18" max="18" width="6.00390625" style="0" bestFit="1" customWidth="1"/>
    <col min="19" max="19" width="6.140625" style="0" bestFit="1" customWidth="1"/>
    <col min="21" max="21" width="10.28125" style="0" bestFit="1" customWidth="1"/>
    <col min="22" max="22" width="6.00390625" style="0" bestFit="1" customWidth="1"/>
    <col min="23" max="23" width="6.140625" style="0" bestFit="1" customWidth="1"/>
    <col min="25" max="25" width="10.28125" style="0" bestFit="1" customWidth="1"/>
    <col min="26" max="26" width="6.00390625" style="0" bestFit="1" customWidth="1"/>
    <col min="27" max="27" width="6.140625" style="0" bestFit="1" customWidth="1"/>
    <col min="29" max="29" width="10.28125" style="0" bestFit="1" customWidth="1"/>
    <col min="30" max="30" width="5.57421875" style="0" bestFit="1" customWidth="1"/>
    <col min="31" max="31" width="6.140625" style="0" bestFit="1" customWidth="1"/>
  </cols>
  <sheetData>
    <row r="1" spans="1:15" ht="12.75">
      <c r="A1" s="104" t="s">
        <v>48</v>
      </c>
      <c r="B1" s="105" t="s">
        <v>101</v>
      </c>
      <c r="C1" s="106" t="s">
        <v>102</v>
      </c>
      <c r="E1" s="104" t="s">
        <v>48</v>
      </c>
      <c r="F1" s="105" t="s">
        <v>103</v>
      </c>
      <c r="G1" s="106" t="s">
        <v>102</v>
      </c>
      <c r="I1" s="104" t="s">
        <v>48</v>
      </c>
      <c r="J1" s="105" t="s">
        <v>104</v>
      </c>
      <c r="K1" s="106" t="s">
        <v>102</v>
      </c>
      <c r="M1" s="104" t="s">
        <v>48</v>
      </c>
      <c r="N1" s="105" t="s">
        <v>105</v>
      </c>
      <c r="O1" s="106" t="s">
        <v>102</v>
      </c>
    </row>
    <row r="2" spans="1:15" ht="12.75">
      <c r="A2" s="107" t="s">
        <v>86</v>
      </c>
      <c r="B2" s="81">
        <v>2372</v>
      </c>
      <c r="C2" s="108">
        <v>1</v>
      </c>
      <c r="E2" s="107" t="s">
        <v>96</v>
      </c>
      <c r="F2" s="82">
        <v>3960</v>
      </c>
      <c r="G2" s="108">
        <v>1</v>
      </c>
      <c r="I2" s="113" t="s">
        <v>96</v>
      </c>
      <c r="J2" s="82">
        <v>5466</v>
      </c>
      <c r="K2" s="108">
        <v>1</v>
      </c>
      <c r="M2" s="113" t="s">
        <v>96</v>
      </c>
      <c r="N2" s="82">
        <v>6372</v>
      </c>
      <c r="O2" s="108">
        <v>1</v>
      </c>
    </row>
    <row r="3" spans="1:15" ht="12.75">
      <c r="A3" s="109" t="s">
        <v>92</v>
      </c>
      <c r="B3" s="28">
        <v>2126</v>
      </c>
      <c r="C3" s="110">
        <v>2</v>
      </c>
      <c r="E3" s="109" t="s">
        <v>92</v>
      </c>
      <c r="F3" s="83">
        <v>3847</v>
      </c>
      <c r="G3" s="110">
        <v>2</v>
      </c>
      <c r="I3" s="114" t="s">
        <v>92</v>
      </c>
      <c r="J3" s="83">
        <v>5294</v>
      </c>
      <c r="K3" s="110">
        <v>2</v>
      </c>
      <c r="M3" s="114" t="s">
        <v>92</v>
      </c>
      <c r="N3" s="83">
        <v>6296</v>
      </c>
      <c r="O3" s="110">
        <v>2</v>
      </c>
    </row>
    <row r="4" spans="1:15" ht="12.75">
      <c r="A4" s="109" t="s">
        <v>96</v>
      </c>
      <c r="B4" s="28">
        <v>2112</v>
      </c>
      <c r="C4" s="110">
        <v>3</v>
      </c>
      <c r="E4" s="109" t="s">
        <v>91</v>
      </c>
      <c r="F4" s="83">
        <v>3529</v>
      </c>
      <c r="G4" s="110">
        <v>3</v>
      </c>
      <c r="I4" s="114" t="s">
        <v>95</v>
      </c>
      <c r="J4" s="83">
        <v>5009</v>
      </c>
      <c r="K4" s="110">
        <v>3</v>
      </c>
      <c r="M4" s="114" t="s">
        <v>91</v>
      </c>
      <c r="N4" s="83">
        <v>6032</v>
      </c>
      <c r="O4" s="110">
        <v>3</v>
      </c>
    </row>
    <row r="5" spans="1:15" ht="12.75">
      <c r="A5" s="109" t="s">
        <v>93</v>
      </c>
      <c r="B5" s="28">
        <v>2065</v>
      </c>
      <c r="C5" s="110">
        <v>4</v>
      </c>
      <c r="E5" s="109" t="s">
        <v>95</v>
      </c>
      <c r="F5" s="83">
        <v>3406</v>
      </c>
      <c r="G5" s="110">
        <v>4</v>
      </c>
      <c r="I5" s="114" t="s">
        <v>91</v>
      </c>
      <c r="J5" s="83">
        <v>4988</v>
      </c>
      <c r="K5" s="110">
        <v>4</v>
      </c>
      <c r="M5" s="114" t="s">
        <v>95</v>
      </c>
      <c r="N5" s="83">
        <v>6006</v>
      </c>
      <c r="O5" s="110">
        <v>4</v>
      </c>
    </row>
    <row r="6" spans="1:15" ht="12.75">
      <c r="A6" s="109" t="s">
        <v>89</v>
      </c>
      <c r="B6" s="28">
        <v>1851</v>
      </c>
      <c r="C6" s="110">
        <v>5</v>
      </c>
      <c r="E6" s="109" t="s">
        <v>86</v>
      </c>
      <c r="F6" s="83">
        <v>3342</v>
      </c>
      <c r="G6" s="110">
        <v>5</v>
      </c>
      <c r="I6" s="114" t="s">
        <v>93</v>
      </c>
      <c r="J6" s="83">
        <v>4281</v>
      </c>
      <c r="K6" s="110">
        <v>5</v>
      </c>
      <c r="M6" s="114" t="s">
        <v>89</v>
      </c>
      <c r="N6" s="83">
        <v>5063</v>
      </c>
      <c r="O6" s="110">
        <v>5</v>
      </c>
    </row>
    <row r="7" spans="1:15" ht="12.75">
      <c r="A7" s="111" t="s">
        <v>91</v>
      </c>
      <c r="B7" s="36">
        <v>1771</v>
      </c>
      <c r="C7" s="112">
        <v>6</v>
      </c>
      <c r="E7" s="111" t="s">
        <v>93</v>
      </c>
      <c r="F7" s="84">
        <v>3338</v>
      </c>
      <c r="G7" s="112">
        <v>6</v>
      </c>
      <c r="I7" s="115" t="s">
        <v>89</v>
      </c>
      <c r="J7" s="84">
        <v>4261</v>
      </c>
      <c r="K7" s="112">
        <v>6</v>
      </c>
      <c r="M7" s="115" t="s">
        <v>93</v>
      </c>
      <c r="N7" s="84">
        <v>4907</v>
      </c>
      <c r="O7" s="112">
        <v>6</v>
      </c>
    </row>
    <row r="8" spans="1:15" ht="12.75">
      <c r="A8" s="109" t="s">
        <v>95</v>
      </c>
      <c r="B8" s="28">
        <v>1490</v>
      </c>
      <c r="C8" s="110">
        <v>7</v>
      </c>
      <c r="E8" s="109" t="s">
        <v>89</v>
      </c>
      <c r="F8" s="83">
        <v>3181</v>
      </c>
      <c r="G8" s="110">
        <v>7</v>
      </c>
      <c r="I8" s="114" t="s">
        <v>86</v>
      </c>
      <c r="J8" s="83">
        <v>4119</v>
      </c>
      <c r="K8" s="110">
        <v>7</v>
      </c>
      <c r="M8" s="114" t="s">
        <v>86</v>
      </c>
      <c r="N8" s="83">
        <v>4781</v>
      </c>
      <c r="O8" s="110">
        <v>7</v>
      </c>
    </row>
    <row r="9" spans="1:15" ht="12.75">
      <c r="A9" s="109" t="s">
        <v>88</v>
      </c>
      <c r="B9" s="28">
        <v>434</v>
      </c>
      <c r="C9" s="110">
        <v>8</v>
      </c>
      <c r="E9" s="109" t="s">
        <v>88</v>
      </c>
      <c r="F9" s="83">
        <v>1017</v>
      </c>
      <c r="G9" s="110">
        <v>8</v>
      </c>
      <c r="I9" s="114" t="s">
        <v>88</v>
      </c>
      <c r="J9" s="83">
        <v>1594</v>
      </c>
      <c r="K9" s="110">
        <v>8</v>
      </c>
      <c r="M9" s="114" t="s">
        <v>88</v>
      </c>
      <c r="N9" s="83">
        <v>2075</v>
      </c>
      <c r="O9" s="110">
        <v>8</v>
      </c>
    </row>
    <row r="10" spans="1:15" ht="12.75">
      <c r="A10" s="109" t="s">
        <v>90</v>
      </c>
      <c r="B10" s="28">
        <v>388</v>
      </c>
      <c r="C10" s="110">
        <v>9</v>
      </c>
      <c r="E10" s="109" t="s">
        <v>90</v>
      </c>
      <c r="F10" s="83">
        <v>845</v>
      </c>
      <c r="G10" s="110">
        <v>9</v>
      </c>
      <c r="I10" s="114" t="s">
        <v>90</v>
      </c>
      <c r="J10" s="83">
        <v>1299</v>
      </c>
      <c r="K10" s="110">
        <v>9</v>
      </c>
      <c r="M10" s="114" t="s">
        <v>90</v>
      </c>
      <c r="N10" s="83">
        <v>1663</v>
      </c>
      <c r="O10" s="110">
        <v>9</v>
      </c>
    </row>
    <row r="11" spans="1:15" ht="12.75">
      <c r="A11" s="109" t="s">
        <v>87</v>
      </c>
      <c r="B11" s="28">
        <v>330</v>
      </c>
      <c r="C11" s="110">
        <v>10</v>
      </c>
      <c r="E11" s="109" t="s">
        <v>94</v>
      </c>
      <c r="F11" s="83">
        <v>785</v>
      </c>
      <c r="G11" s="110">
        <v>10</v>
      </c>
      <c r="I11" s="114" t="s">
        <v>94</v>
      </c>
      <c r="J11" s="83">
        <v>1251</v>
      </c>
      <c r="K11" s="110">
        <v>10</v>
      </c>
      <c r="M11" s="114" t="s">
        <v>94</v>
      </c>
      <c r="N11" s="83">
        <v>1558</v>
      </c>
      <c r="O11" s="110">
        <v>10</v>
      </c>
    </row>
    <row r="12" spans="1:15" ht="12.75">
      <c r="A12" s="109" t="s">
        <v>94</v>
      </c>
      <c r="B12" s="28">
        <v>293</v>
      </c>
      <c r="C12" s="110">
        <v>11</v>
      </c>
      <c r="E12" s="109" t="s">
        <v>87</v>
      </c>
      <c r="F12" s="83">
        <v>753</v>
      </c>
      <c r="G12" s="110">
        <v>11</v>
      </c>
      <c r="I12" s="114" t="s">
        <v>87</v>
      </c>
      <c r="J12" s="83">
        <v>1176</v>
      </c>
      <c r="K12" s="110">
        <v>11</v>
      </c>
      <c r="M12" s="114" t="s">
        <v>87</v>
      </c>
      <c r="N12" s="83">
        <v>1539</v>
      </c>
      <c r="O12" s="110">
        <v>11</v>
      </c>
    </row>
    <row r="13" spans="1:15" ht="12.75">
      <c r="A13" s="109" t="s">
        <v>97</v>
      </c>
      <c r="B13" s="28">
        <v>58</v>
      </c>
      <c r="C13" s="110">
        <v>12</v>
      </c>
      <c r="E13" s="109" t="s">
        <v>97</v>
      </c>
      <c r="F13" s="83">
        <v>80</v>
      </c>
      <c r="G13" s="110">
        <v>12</v>
      </c>
      <c r="I13" s="114" t="s">
        <v>97</v>
      </c>
      <c r="J13" s="83">
        <v>106</v>
      </c>
      <c r="K13" s="110">
        <v>12</v>
      </c>
      <c r="M13" s="114" t="s">
        <v>97</v>
      </c>
      <c r="N13" s="83">
        <v>124</v>
      </c>
      <c r="O13" s="110">
        <v>12</v>
      </c>
    </row>
    <row r="14" spans="1:15" ht="13.5" thickBot="1">
      <c r="A14" s="137" t="s">
        <v>106</v>
      </c>
      <c r="B14" s="138"/>
      <c r="C14" s="139"/>
      <c r="E14" s="137" t="s">
        <v>107</v>
      </c>
      <c r="F14" s="138"/>
      <c r="G14" s="139"/>
      <c r="I14" s="140" t="s">
        <v>108</v>
      </c>
      <c r="J14" s="141"/>
      <c r="K14" s="142"/>
      <c r="M14" s="140" t="s">
        <v>109</v>
      </c>
      <c r="N14" s="141"/>
      <c r="O14" s="142"/>
    </row>
    <row r="18" ht="13.5" thickBot="1"/>
    <row r="19" spans="1:15" ht="12.75">
      <c r="A19" s="104" t="s">
        <v>48</v>
      </c>
      <c r="B19" s="105" t="s">
        <v>110</v>
      </c>
      <c r="C19" s="106" t="s">
        <v>102</v>
      </c>
      <c r="E19" s="104" t="s">
        <v>48</v>
      </c>
      <c r="F19" s="105" t="s">
        <v>111</v>
      </c>
      <c r="G19" s="106" t="s">
        <v>102</v>
      </c>
      <c r="I19" s="104" t="s">
        <v>48</v>
      </c>
      <c r="J19" s="105" t="s">
        <v>112</v>
      </c>
      <c r="K19" s="106" t="s">
        <v>102</v>
      </c>
      <c r="M19" s="104" t="s">
        <v>48</v>
      </c>
      <c r="N19" s="105" t="s">
        <v>82</v>
      </c>
      <c r="O19" s="106" t="s">
        <v>102</v>
      </c>
    </row>
    <row r="20" spans="1:15" ht="12.75">
      <c r="A20" s="113" t="s">
        <v>96</v>
      </c>
      <c r="B20" s="82">
        <v>6960</v>
      </c>
      <c r="C20" s="108">
        <v>1</v>
      </c>
      <c r="E20" s="113" t="s">
        <v>96</v>
      </c>
      <c r="F20" s="82">
        <v>7340</v>
      </c>
      <c r="G20" s="108">
        <v>1</v>
      </c>
      <c r="I20" s="113" t="s">
        <v>96</v>
      </c>
      <c r="J20" s="82">
        <v>7673</v>
      </c>
      <c r="K20" s="108">
        <v>1</v>
      </c>
      <c r="M20" s="113" t="s">
        <v>96</v>
      </c>
      <c r="N20" s="82">
        <v>7761</v>
      </c>
      <c r="O20" s="108">
        <v>1</v>
      </c>
    </row>
    <row r="21" spans="1:15" ht="12.75">
      <c r="A21" s="114" t="s">
        <v>92</v>
      </c>
      <c r="B21" s="83">
        <v>6874</v>
      </c>
      <c r="C21" s="110">
        <v>2</v>
      </c>
      <c r="E21" s="114" t="s">
        <v>92</v>
      </c>
      <c r="F21" s="83">
        <v>7214</v>
      </c>
      <c r="G21" s="110">
        <v>2</v>
      </c>
      <c r="I21" s="114" t="s">
        <v>92</v>
      </c>
      <c r="J21" s="83">
        <v>7520</v>
      </c>
      <c r="K21" s="110">
        <v>2</v>
      </c>
      <c r="M21" s="114" t="s">
        <v>92</v>
      </c>
      <c r="N21" s="83">
        <v>7622</v>
      </c>
      <c r="O21" s="110">
        <v>2</v>
      </c>
    </row>
    <row r="22" spans="1:15" ht="12.75">
      <c r="A22" s="114" t="s">
        <v>91</v>
      </c>
      <c r="B22" s="83">
        <v>6703</v>
      </c>
      <c r="C22" s="110">
        <v>3</v>
      </c>
      <c r="E22" s="114" t="s">
        <v>91</v>
      </c>
      <c r="F22" s="83">
        <v>7108</v>
      </c>
      <c r="G22" s="110">
        <v>3</v>
      </c>
      <c r="I22" s="114" t="s">
        <v>91</v>
      </c>
      <c r="J22" s="83">
        <v>7443</v>
      </c>
      <c r="K22" s="110">
        <v>3</v>
      </c>
      <c r="M22" s="114" t="s">
        <v>91</v>
      </c>
      <c r="N22" s="83">
        <v>7540</v>
      </c>
      <c r="O22" s="110">
        <v>3</v>
      </c>
    </row>
    <row r="23" spans="1:15" ht="12.75">
      <c r="A23" s="114" t="s">
        <v>95</v>
      </c>
      <c r="B23" s="83">
        <v>6675</v>
      </c>
      <c r="C23" s="110">
        <v>4</v>
      </c>
      <c r="E23" s="114" t="s">
        <v>95</v>
      </c>
      <c r="F23" s="83">
        <v>7070</v>
      </c>
      <c r="G23" s="110">
        <v>4</v>
      </c>
      <c r="I23" s="114" t="s">
        <v>95</v>
      </c>
      <c r="J23" s="83">
        <v>7396</v>
      </c>
      <c r="K23" s="110">
        <v>4</v>
      </c>
      <c r="M23" s="114" t="s">
        <v>95</v>
      </c>
      <c r="N23" s="83">
        <v>7488</v>
      </c>
      <c r="O23" s="110">
        <v>4</v>
      </c>
    </row>
    <row r="24" spans="1:15" ht="12.75">
      <c r="A24" s="114" t="s">
        <v>89</v>
      </c>
      <c r="B24" s="83">
        <v>5695</v>
      </c>
      <c r="C24" s="110">
        <v>5</v>
      </c>
      <c r="E24" s="114" t="s">
        <v>89</v>
      </c>
      <c r="F24" s="83">
        <v>6175</v>
      </c>
      <c r="G24" s="110">
        <v>5</v>
      </c>
      <c r="I24" s="114" t="s">
        <v>89</v>
      </c>
      <c r="J24" s="83">
        <v>6532</v>
      </c>
      <c r="K24" s="110">
        <v>5</v>
      </c>
      <c r="M24" s="114" t="s">
        <v>89</v>
      </c>
      <c r="N24" s="83">
        <v>6648</v>
      </c>
      <c r="O24" s="110">
        <v>5</v>
      </c>
    </row>
    <row r="25" spans="1:15" ht="12.75">
      <c r="A25" s="115" t="s">
        <v>93</v>
      </c>
      <c r="B25" s="84">
        <v>5338</v>
      </c>
      <c r="C25" s="112">
        <v>6</v>
      </c>
      <c r="E25" s="115" t="s">
        <v>86</v>
      </c>
      <c r="F25" s="84">
        <v>5717</v>
      </c>
      <c r="G25" s="112">
        <v>6</v>
      </c>
      <c r="I25" s="115" t="s">
        <v>86</v>
      </c>
      <c r="J25" s="84">
        <v>6177</v>
      </c>
      <c r="K25" s="112">
        <v>6</v>
      </c>
      <c r="M25" s="115" t="s">
        <v>86</v>
      </c>
      <c r="N25" s="84">
        <v>6350</v>
      </c>
      <c r="O25" s="112">
        <v>6</v>
      </c>
    </row>
    <row r="26" spans="1:15" ht="12.75">
      <c r="A26" s="114" t="s">
        <v>86</v>
      </c>
      <c r="B26" s="83">
        <v>5281</v>
      </c>
      <c r="C26" s="110">
        <v>7</v>
      </c>
      <c r="E26" s="114" t="s">
        <v>93</v>
      </c>
      <c r="F26" s="83">
        <v>5647</v>
      </c>
      <c r="G26" s="110">
        <v>7</v>
      </c>
      <c r="I26" s="114" t="s">
        <v>93</v>
      </c>
      <c r="J26" s="83">
        <v>6059</v>
      </c>
      <c r="K26" s="110">
        <v>7</v>
      </c>
      <c r="M26" s="114" t="s">
        <v>93</v>
      </c>
      <c r="N26" s="83">
        <v>6254</v>
      </c>
      <c r="O26" s="110">
        <v>7</v>
      </c>
    </row>
    <row r="27" spans="1:15" ht="12.75">
      <c r="A27" s="114" t="s">
        <v>88</v>
      </c>
      <c r="B27" s="83">
        <v>2492</v>
      </c>
      <c r="C27" s="110">
        <v>8</v>
      </c>
      <c r="E27" s="114" t="s">
        <v>88</v>
      </c>
      <c r="F27" s="83">
        <v>2793</v>
      </c>
      <c r="G27" s="110">
        <v>8</v>
      </c>
      <c r="I27" s="114" t="s">
        <v>88</v>
      </c>
      <c r="J27" s="83">
        <v>3358</v>
      </c>
      <c r="K27" s="110">
        <v>8</v>
      </c>
      <c r="M27" s="114" t="s">
        <v>88</v>
      </c>
      <c r="N27" s="83">
        <v>3566</v>
      </c>
      <c r="O27" s="110">
        <v>8</v>
      </c>
    </row>
    <row r="28" spans="1:15" ht="12.75">
      <c r="A28" s="114" t="s">
        <v>90</v>
      </c>
      <c r="B28" s="83">
        <v>2020</v>
      </c>
      <c r="C28" s="110">
        <v>9</v>
      </c>
      <c r="E28" s="114" t="s">
        <v>90</v>
      </c>
      <c r="F28" s="83">
        <v>2240</v>
      </c>
      <c r="G28" s="110">
        <v>9</v>
      </c>
      <c r="I28" s="114" t="s">
        <v>90</v>
      </c>
      <c r="J28" s="83">
        <v>2757</v>
      </c>
      <c r="K28" s="110">
        <v>9</v>
      </c>
      <c r="M28" s="114" t="s">
        <v>90</v>
      </c>
      <c r="N28" s="83">
        <v>3004</v>
      </c>
      <c r="O28" s="110">
        <v>9</v>
      </c>
    </row>
    <row r="29" spans="1:15" ht="12.75">
      <c r="A29" s="114" t="s">
        <v>94</v>
      </c>
      <c r="B29" s="83">
        <v>1843</v>
      </c>
      <c r="C29" s="110">
        <v>10</v>
      </c>
      <c r="E29" s="114" t="s">
        <v>87</v>
      </c>
      <c r="F29" s="83">
        <v>2084</v>
      </c>
      <c r="G29" s="110">
        <v>10</v>
      </c>
      <c r="I29" s="114" t="s">
        <v>87</v>
      </c>
      <c r="J29" s="83">
        <v>2684</v>
      </c>
      <c r="K29" s="110">
        <v>10</v>
      </c>
      <c r="M29" s="114" t="s">
        <v>87</v>
      </c>
      <c r="N29" s="83">
        <v>2905</v>
      </c>
      <c r="O29" s="110">
        <v>10</v>
      </c>
    </row>
    <row r="30" spans="1:15" ht="12.75">
      <c r="A30" s="114" t="s">
        <v>87</v>
      </c>
      <c r="B30" s="83">
        <v>1818</v>
      </c>
      <c r="C30" s="110">
        <v>11</v>
      </c>
      <c r="E30" s="114" t="s">
        <v>94</v>
      </c>
      <c r="F30" s="83">
        <v>2025</v>
      </c>
      <c r="G30" s="110">
        <v>11</v>
      </c>
      <c r="I30" s="114" t="s">
        <v>94</v>
      </c>
      <c r="J30" s="83">
        <v>2472</v>
      </c>
      <c r="K30" s="110">
        <v>11</v>
      </c>
      <c r="M30" s="114" t="s">
        <v>94</v>
      </c>
      <c r="N30" s="83">
        <v>2785</v>
      </c>
      <c r="O30" s="110">
        <v>11</v>
      </c>
    </row>
    <row r="31" spans="1:15" ht="12.75">
      <c r="A31" s="114" t="s">
        <v>97</v>
      </c>
      <c r="B31" s="83">
        <v>140</v>
      </c>
      <c r="C31" s="110">
        <v>12</v>
      </c>
      <c r="E31" s="114" t="s">
        <v>97</v>
      </c>
      <c r="F31" s="83">
        <v>153</v>
      </c>
      <c r="G31" s="110">
        <v>12</v>
      </c>
      <c r="I31" s="114" t="s">
        <v>97</v>
      </c>
      <c r="J31" s="83">
        <v>172</v>
      </c>
      <c r="K31" s="110">
        <v>12</v>
      </c>
      <c r="M31" s="114" t="s">
        <v>97</v>
      </c>
      <c r="N31" s="83">
        <v>180</v>
      </c>
      <c r="O31" s="110">
        <v>12</v>
      </c>
    </row>
    <row r="32" spans="1:15" ht="13.5" thickBot="1">
      <c r="A32" s="140" t="s">
        <v>113</v>
      </c>
      <c r="B32" s="141"/>
      <c r="C32" s="142"/>
      <c r="E32" s="140" t="s">
        <v>114</v>
      </c>
      <c r="F32" s="141"/>
      <c r="G32" s="142"/>
      <c r="I32" s="140" t="s">
        <v>115</v>
      </c>
      <c r="J32" s="141"/>
      <c r="K32" s="142"/>
      <c r="M32" s="140" t="s">
        <v>116</v>
      </c>
      <c r="N32" s="141"/>
      <c r="O32" s="142"/>
    </row>
    <row r="34" ht="12.75">
      <c r="E34" s="68"/>
    </row>
  </sheetData>
  <mergeCells count="8">
    <mergeCell ref="A32:C32"/>
    <mergeCell ref="E32:G32"/>
    <mergeCell ref="I32:K32"/>
    <mergeCell ref="M32:O32"/>
    <mergeCell ref="A14:C14"/>
    <mergeCell ref="E14:G14"/>
    <mergeCell ref="I14:K14"/>
    <mergeCell ref="M14:O14"/>
  </mergeCells>
  <printOptions horizontalCentered="1"/>
  <pageMargins left="0.75" right="0.75" top="1" bottom="1" header="0.5" footer="0.5"/>
  <pageSetup fitToHeight="1" fitToWidth="1" orientation="landscape" scale="98" r:id="rId1"/>
  <headerFooter alignWithMargins="0">
    <oddHeader>&amp;C&amp;"Arial,Bold"&amp;12Popularity of elected School Committee members in 2011 election based on ballot rankings</oddHeader>
    <oddFooter>&amp;C&amp;"Arial,Bold Italic"Chart by Robert Winters for the Cambridge Civic Journal - www.rwinters.com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Official Final 2011 Election Results</dc:title>
  <dc:subject>Cambridge 2011 Municipal Election</dc:subject>
  <dc:creator>Robert Winters</dc:creator>
  <cp:keywords/>
  <dc:description/>
  <cp:lastModifiedBy>Robert Winters</cp:lastModifiedBy>
  <cp:lastPrinted>2011-11-20T19:39:11Z</cp:lastPrinted>
  <dcterms:created xsi:type="dcterms:W3CDTF">2011-11-19T05:44:18Z</dcterms:created>
  <dcterms:modified xsi:type="dcterms:W3CDTF">2011-11-20T19:52:22Z</dcterms:modified>
  <cp:category/>
  <cp:version/>
  <cp:contentType/>
  <cp:contentStatus/>
</cp:coreProperties>
</file>