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CCJ\elections\"/>
    </mc:Choice>
  </mc:AlternateContent>
  <xr:revisionPtr revIDLastSave="0" documentId="13_ncr:1_{D270F33C-6580-4E7B-8BC6-D194F46A2810}" xr6:coauthVersionLast="47" xr6:coauthVersionMax="47" xr10:uidLastSave="{00000000-0000-0000-0000-000000000000}"/>
  <bookViews>
    <workbookView xWindow="390" yWindow="390" windowWidth="18780" windowHeight="11715" activeTab="1" xr2:uid="{DB189E81-13BC-4A98-B20C-5EEB83600895}"/>
  </bookViews>
  <sheets>
    <sheet name="NYC Mayor 2021" sheetId="3" r:id="rId1"/>
    <sheet name="NYC Mayor 2021 - corrected" sheetId="2" r:id="rId2"/>
    <sheet name="NYC Mayor 2021 error" sheetId="1" r:id="rId3"/>
  </sheets>
  <definedNames>
    <definedName name="_xlnm.Print_Area" localSheetId="0">'NYC Mayor 2021'!$B$1:$K$36</definedName>
    <definedName name="_xlnm.Print_Area" localSheetId="1">'NYC Mayor 2021 - corrected'!$B$1:$M$36</definedName>
    <definedName name="_xlnm.Print_Area" localSheetId="2">'NYC Mayor 2021 error'!$B$1:$M$36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1" i="1"/>
  <c r="C36" i="3"/>
  <c r="J23" i="3"/>
  <c r="J21" i="3"/>
  <c r="G35" i="3"/>
  <c r="I35" i="3" s="1"/>
  <c r="E35" i="3"/>
  <c r="E34" i="3"/>
  <c r="G34" i="3" s="1"/>
  <c r="I34" i="3" s="1"/>
  <c r="E33" i="3"/>
  <c r="G33" i="3" s="1"/>
  <c r="I33" i="3" s="1"/>
  <c r="E32" i="3"/>
  <c r="G32" i="3" s="1"/>
  <c r="I32" i="3" s="1"/>
  <c r="E31" i="3"/>
  <c r="G31" i="3" s="1"/>
  <c r="I31" i="3" s="1"/>
  <c r="E30" i="3"/>
  <c r="G30" i="3" s="1"/>
  <c r="I30" i="3" s="1"/>
  <c r="E29" i="3"/>
  <c r="G29" i="3" s="1"/>
  <c r="I29" i="3" s="1"/>
  <c r="E28" i="3"/>
  <c r="G28" i="3" s="1"/>
  <c r="I28" i="3" s="1"/>
  <c r="E27" i="3"/>
  <c r="G27" i="3" s="1"/>
  <c r="I27" i="3" s="1"/>
  <c r="E26" i="3"/>
  <c r="G26" i="3" s="1"/>
  <c r="I26" i="3" s="1"/>
  <c r="G25" i="3"/>
  <c r="I25" i="3" s="1"/>
  <c r="E25" i="3"/>
  <c r="E24" i="3"/>
  <c r="G24" i="3" s="1"/>
  <c r="I24" i="3" s="1"/>
  <c r="G23" i="3"/>
  <c r="I23" i="3" s="1"/>
  <c r="E23" i="3"/>
  <c r="E22" i="3"/>
  <c r="G22" i="3" s="1"/>
  <c r="I22" i="3" s="1"/>
  <c r="E21" i="3"/>
  <c r="G21" i="3" s="1"/>
  <c r="I21" i="3" s="1"/>
  <c r="L17" i="3"/>
  <c r="I4" i="3"/>
  <c r="I5" i="3"/>
  <c r="I11" i="3"/>
  <c r="I13" i="3"/>
  <c r="E3" i="3"/>
  <c r="E4" i="3"/>
  <c r="G4" i="3" s="1"/>
  <c r="E5" i="3"/>
  <c r="G5" i="3" s="1"/>
  <c r="E6" i="3"/>
  <c r="E7" i="3"/>
  <c r="E8" i="3"/>
  <c r="G8" i="3" s="1"/>
  <c r="E9" i="3"/>
  <c r="G9" i="3" s="1"/>
  <c r="E10" i="3"/>
  <c r="E11" i="3"/>
  <c r="G11" i="3" s="1"/>
  <c r="E12" i="3"/>
  <c r="G12" i="3" s="1"/>
  <c r="I12" i="3" s="1"/>
  <c r="E13" i="3"/>
  <c r="G13" i="3" s="1"/>
  <c r="E14" i="3"/>
  <c r="E15" i="3"/>
  <c r="G15" i="3" s="1"/>
  <c r="E16" i="3"/>
  <c r="G16" i="3" s="1"/>
  <c r="E2" i="3"/>
  <c r="D17" i="3"/>
  <c r="C73" i="3"/>
  <c r="D71" i="3" s="1"/>
  <c r="D63" i="3"/>
  <c r="C55" i="3"/>
  <c r="D54" i="3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H36" i="3"/>
  <c r="F36" i="3"/>
  <c r="D36" i="3"/>
  <c r="P17" i="3"/>
  <c r="N17" i="3"/>
  <c r="J17" i="3"/>
  <c r="F17" i="3"/>
  <c r="C17" i="3"/>
  <c r="D55" i="3" s="1"/>
  <c r="E55" i="3" s="1"/>
  <c r="G14" i="3"/>
  <c r="I14" i="3" s="1"/>
  <c r="G10" i="3"/>
  <c r="I10" i="3" s="1"/>
  <c r="G7" i="3"/>
  <c r="G6" i="3"/>
  <c r="I6" i="3" s="1"/>
  <c r="G3" i="3"/>
  <c r="I3" i="3" s="1"/>
  <c r="D73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58" i="2"/>
  <c r="C73" i="2"/>
  <c r="L23" i="2"/>
  <c r="L21" i="2"/>
  <c r="J36" i="2"/>
  <c r="H36" i="2"/>
  <c r="F36" i="2"/>
  <c r="D36" i="2"/>
  <c r="E35" i="2"/>
  <c r="G35" i="2" s="1"/>
  <c r="I35" i="2" s="1"/>
  <c r="K35" i="2" s="1"/>
  <c r="E34" i="2"/>
  <c r="G34" i="2" s="1"/>
  <c r="I34" i="2" s="1"/>
  <c r="K34" i="2" s="1"/>
  <c r="E33" i="2"/>
  <c r="G33" i="2" s="1"/>
  <c r="I33" i="2" s="1"/>
  <c r="K33" i="2" s="1"/>
  <c r="E32" i="2"/>
  <c r="G32" i="2" s="1"/>
  <c r="I32" i="2" s="1"/>
  <c r="K32" i="2" s="1"/>
  <c r="E31" i="2"/>
  <c r="G31" i="2" s="1"/>
  <c r="I31" i="2" s="1"/>
  <c r="K31" i="2" s="1"/>
  <c r="E30" i="2"/>
  <c r="G30" i="2" s="1"/>
  <c r="I30" i="2" s="1"/>
  <c r="K30" i="2" s="1"/>
  <c r="E29" i="2"/>
  <c r="G29" i="2" s="1"/>
  <c r="I29" i="2" s="1"/>
  <c r="K29" i="2" s="1"/>
  <c r="E28" i="2"/>
  <c r="G28" i="2" s="1"/>
  <c r="I28" i="2" s="1"/>
  <c r="K28" i="2" s="1"/>
  <c r="E27" i="2"/>
  <c r="G27" i="2" s="1"/>
  <c r="I27" i="2" s="1"/>
  <c r="K27" i="2" s="1"/>
  <c r="E26" i="2"/>
  <c r="G26" i="2" s="1"/>
  <c r="I26" i="2" s="1"/>
  <c r="K26" i="2" s="1"/>
  <c r="E25" i="2"/>
  <c r="G25" i="2" s="1"/>
  <c r="I25" i="2" s="1"/>
  <c r="K25" i="2" s="1"/>
  <c r="E24" i="2"/>
  <c r="G24" i="2" s="1"/>
  <c r="I24" i="2" s="1"/>
  <c r="K24" i="2" s="1"/>
  <c r="E23" i="2"/>
  <c r="G23" i="2" s="1"/>
  <c r="I23" i="2" s="1"/>
  <c r="K23" i="2" s="1"/>
  <c r="E22" i="2"/>
  <c r="G22" i="2" s="1"/>
  <c r="I22" i="2" s="1"/>
  <c r="K22" i="2" s="1"/>
  <c r="E21" i="2"/>
  <c r="G21" i="2" s="1"/>
  <c r="J17" i="2"/>
  <c r="C55" i="2"/>
  <c r="D54" i="2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L17" i="2"/>
  <c r="H17" i="2"/>
  <c r="F17" i="2"/>
  <c r="D17" i="2"/>
  <c r="C17" i="2"/>
  <c r="E16" i="2"/>
  <c r="G16" i="2" s="1"/>
  <c r="I16" i="2" s="1"/>
  <c r="K16" i="2" s="1"/>
  <c r="E15" i="2"/>
  <c r="G15" i="2" s="1"/>
  <c r="I15" i="2" s="1"/>
  <c r="K15" i="2" s="1"/>
  <c r="E10" i="2"/>
  <c r="G10" i="2" s="1"/>
  <c r="I10" i="2" s="1"/>
  <c r="K10" i="2" s="1"/>
  <c r="E12" i="2"/>
  <c r="G12" i="2" s="1"/>
  <c r="I12" i="2" s="1"/>
  <c r="K12" i="2" s="1"/>
  <c r="E14" i="2"/>
  <c r="G14" i="2" s="1"/>
  <c r="I14" i="2" s="1"/>
  <c r="K14" i="2" s="1"/>
  <c r="E11" i="2"/>
  <c r="G11" i="2" s="1"/>
  <c r="I11" i="2" s="1"/>
  <c r="K11" i="2" s="1"/>
  <c r="E13" i="2"/>
  <c r="G13" i="2" s="1"/>
  <c r="I13" i="2" s="1"/>
  <c r="E8" i="2"/>
  <c r="G8" i="2" s="1"/>
  <c r="I8" i="2" s="1"/>
  <c r="K8" i="2" s="1"/>
  <c r="E7" i="2"/>
  <c r="G7" i="2" s="1"/>
  <c r="I7" i="2" s="1"/>
  <c r="E9" i="2"/>
  <c r="G9" i="2" s="1"/>
  <c r="I9" i="2" s="1"/>
  <c r="K9" i="2" s="1"/>
  <c r="E6" i="2"/>
  <c r="G6" i="2" s="1"/>
  <c r="I6" i="2" s="1"/>
  <c r="K6" i="2" s="1"/>
  <c r="E5" i="2"/>
  <c r="G5" i="2" s="1"/>
  <c r="I5" i="2" s="1"/>
  <c r="K5" i="2" s="1"/>
  <c r="E4" i="2"/>
  <c r="G4" i="2" s="1"/>
  <c r="I4" i="2" s="1"/>
  <c r="K4" i="2" s="1"/>
  <c r="E3" i="2"/>
  <c r="G3" i="2" s="1"/>
  <c r="E2" i="2"/>
  <c r="G2" i="2" s="1"/>
  <c r="I2" i="2" s="1"/>
  <c r="K2" i="2" s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40" i="1"/>
  <c r="C55" i="1"/>
  <c r="L36" i="1"/>
  <c r="J36" i="1"/>
  <c r="H36" i="1"/>
  <c r="F36" i="1"/>
  <c r="D36" i="1"/>
  <c r="E35" i="1"/>
  <c r="G35" i="1" s="1"/>
  <c r="I35" i="1" s="1"/>
  <c r="K35" i="1" s="1"/>
  <c r="M35" i="1" s="1"/>
  <c r="E34" i="1"/>
  <c r="G34" i="1" s="1"/>
  <c r="I34" i="1" s="1"/>
  <c r="K34" i="1" s="1"/>
  <c r="M34" i="1" s="1"/>
  <c r="I33" i="1"/>
  <c r="K33" i="1" s="1"/>
  <c r="M33" i="1" s="1"/>
  <c r="G33" i="1"/>
  <c r="E33" i="1"/>
  <c r="E32" i="1"/>
  <c r="G32" i="1" s="1"/>
  <c r="I32" i="1" s="1"/>
  <c r="K32" i="1" s="1"/>
  <c r="M32" i="1" s="1"/>
  <c r="G31" i="1"/>
  <c r="I31" i="1" s="1"/>
  <c r="K31" i="1" s="1"/>
  <c r="M31" i="1" s="1"/>
  <c r="E31" i="1"/>
  <c r="G30" i="1"/>
  <c r="I30" i="1" s="1"/>
  <c r="K30" i="1" s="1"/>
  <c r="M30" i="1" s="1"/>
  <c r="E30" i="1"/>
  <c r="E29" i="1"/>
  <c r="G29" i="1" s="1"/>
  <c r="I29" i="1" s="1"/>
  <c r="K29" i="1" s="1"/>
  <c r="M29" i="1" s="1"/>
  <c r="E28" i="1"/>
  <c r="G28" i="1" s="1"/>
  <c r="I28" i="1" s="1"/>
  <c r="K28" i="1" s="1"/>
  <c r="M28" i="1" s="1"/>
  <c r="E27" i="1"/>
  <c r="G27" i="1" s="1"/>
  <c r="I27" i="1" s="1"/>
  <c r="K27" i="1" s="1"/>
  <c r="M27" i="1" s="1"/>
  <c r="E26" i="1"/>
  <c r="G26" i="1" s="1"/>
  <c r="I26" i="1" s="1"/>
  <c r="K26" i="1" s="1"/>
  <c r="M26" i="1" s="1"/>
  <c r="G25" i="1"/>
  <c r="I25" i="1" s="1"/>
  <c r="K25" i="1" s="1"/>
  <c r="M25" i="1" s="1"/>
  <c r="E25" i="1"/>
  <c r="E24" i="1"/>
  <c r="G24" i="1" s="1"/>
  <c r="I24" i="1" s="1"/>
  <c r="K24" i="1" s="1"/>
  <c r="M24" i="1" s="1"/>
  <c r="G23" i="1"/>
  <c r="I23" i="1" s="1"/>
  <c r="K23" i="1" s="1"/>
  <c r="M23" i="1" s="1"/>
  <c r="E23" i="1"/>
  <c r="E22" i="1"/>
  <c r="E36" i="1" s="1"/>
  <c r="G21" i="1"/>
  <c r="I21" i="1" s="1"/>
  <c r="E21" i="1"/>
  <c r="D17" i="1"/>
  <c r="F17" i="1"/>
  <c r="H17" i="1"/>
  <c r="J17" i="1"/>
  <c r="L17" i="1"/>
  <c r="N17" i="1"/>
  <c r="P17" i="1"/>
  <c r="R17" i="1"/>
  <c r="T17" i="1"/>
  <c r="V17" i="1"/>
  <c r="C17" i="1"/>
  <c r="W3" i="1"/>
  <c r="W4" i="1"/>
  <c r="W5" i="1"/>
  <c r="W6" i="1"/>
  <c r="W7" i="1"/>
  <c r="W8" i="1"/>
  <c r="W9" i="1"/>
  <c r="W11" i="1"/>
  <c r="W12" i="1"/>
  <c r="W13" i="1"/>
  <c r="W14" i="1"/>
  <c r="W15" i="1"/>
  <c r="W16" i="1"/>
  <c r="W2" i="1"/>
  <c r="U3" i="1"/>
  <c r="U4" i="1"/>
  <c r="U5" i="1"/>
  <c r="U6" i="1"/>
  <c r="U7" i="1"/>
  <c r="U8" i="1"/>
  <c r="U9" i="1"/>
  <c r="U11" i="1"/>
  <c r="U12" i="1"/>
  <c r="U13" i="1"/>
  <c r="U14" i="1"/>
  <c r="U15" i="1"/>
  <c r="U16" i="1"/>
  <c r="U2" i="1"/>
  <c r="S3" i="1"/>
  <c r="S4" i="1"/>
  <c r="S5" i="1"/>
  <c r="S6" i="1"/>
  <c r="S7" i="1"/>
  <c r="S8" i="1"/>
  <c r="S9" i="1"/>
  <c r="S11" i="1"/>
  <c r="S12" i="1"/>
  <c r="S13" i="1"/>
  <c r="S14" i="1"/>
  <c r="S15" i="1"/>
  <c r="S16" i="1"/>
  <c r="S2" i="1"/>
  <c r="Q3" i="1"/>
  <c r="Q4" i="1"/>
  <c r="Q5" i="1"/>
  <c r="Q6" i="1"/>
  <c r="Q7" i="1"/>
  <c r="Q8" i="1"/>
  <c r="Q9" i="1"/>
  <c r="Q11" i="1"/>
  <c r="Q12" i="1"/>
  <c r="Q13" i="1"/>
  <c r="Q14" i="1"/>
  <c r="Q15" i="1"/>
  <c r="Q16" i="1"/>
  <c r="Q2" i="1"/>
  <c r="O3" i="1"/>
  <c r="O4" i="1"/>
  <c r="O5" i="1"/>
  <c r="O6" i="1"/>
  <c r="O7" i="1"/>
  <c r="O8" i="1"/>
  <c r="O9" i="1"/>
  <c r="O11" i="1"/>
  <c r="O12" i="1"/>
  <c r="O13" i="1"/>
  <c r="O14" i="1"/>
  <c r="O15" i="1"/>
  <c r="O16" i="1"/>
  <c r="O2" i="1"/>
  <c r="M3" i="1"/>
  <c r="M4" i="1"/>
  <c r="M5" i="1"/>
  <c r="M6" i="1"/>
  <c r="M7" i="1"/>
  <c r="M8" i="1"/>
  <c r="M9" i="1"/>
  <c r="M11" i="1"/>
  <c r="M12" i="1"/>
  <c r="M13" i="1"/>
  <c r="M14" i="1"/>
  <c r="M15" i="1"/>
  <c r="M16" i="1"/>
  <c r="M2" i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2" i="1"/>
  <c r="I3" i="1"/>
  <c r="I4" i="1"/>
  <c r="I5" i="1"/>
  <c r="I6" i="1"/>
  <c r="I7" i="1"/>
  <c r="I8" i="1"/>
  <c r="I9" i="1"/>
  <c r="I11" i="1"/>
  <c r="I12" i="1"/>
  <c r="I13" i="1"/>
  <c r="I14" i="1"/>
  <c r="I15" i="1"/>
  <c r="I16" i="1"/>
  <c r="I2" i="1"/>
  <c r="G3" i="1"/>
  <c r="G4" i="1"/>
  <c r="G5" i="1"/>
  <c r="G6" i="1"/>
  <c r="G7" i="1"/>
  <c r="G8" i="1"/>
  <c r="G9" i="1"/>
  <c r="G11" i="1"/>
  <c r="G12" i="1"/>
  <c r="G13" i="1"/>
  <c r="G14" i="1"/>
  <c r="G15" i="1"/>
  <c r="G16" i="1"/>
  <c r="G2" i="1"/>
  <c r="E3" i="1"/>
  <c r="E4" i="1"/>
  <c r="E5" i="1"/>
  <c r="E6" i="1"/>
  <c r="E7" i="1"/>
  <c r="E8" i="1"/>
  <c r="E9" i="1"/>
  <c r="E10" i="1"/>
  <c r="E17" i="1" s="1"/>
  <c r="E11" i="1"/>
  <c r="E12" i="1"/>
  <c r="E13" i="1"/>
  <c r="E14" i="1"/>
  <c r="E15" i="1"/>
  <c r="E16" i="1"/>
  <c r="E2" i="1"/>
  <c r="D64" i="3" l="1"/>
  <c r="D66" i="3"/>
  <c r="D67" i="3"/>
  <c r="D68" i="3"/>
  <c r="D58" i="3"/>
  <c r="D73" i="3" s="1"/>
  <c r="D59" i="3"/>
  <c r="D60" i="3"/>
  <c r="D61" i="3"/>
  <c r="K16" i="3"/>
  <c r="M16" i="3" s="1"/>
  <c r="O16" i="3" s="1"/>
  <c r="Q16" i="3" s="1"/>
  <c r="I16" i="3"/>
  <c r="I15" i="3"/>
  <c r="K15" i="3" s="1"/>
  <c r="M15" i="3" s="1"/>
  <c r="O15" i="3" s="1"/>
  <c r="Q15" i="3" s="1"/>
  <c r="D69" i="3"/>
  <c r="D72" i="3"/>
  <c r="K4" i="3"/>
  <c r="M4" i="3" s="1"/>
  <c r="O4" i="3" s="1"/>
  <c r="Q4" i="3" s="1"/>
  <c r="K14" i="3"/>
  <c r="M14" i="3" s="1"/>
  <c r="O14" i="3" s="1"/>
  <c r="Q14" i="3" s="1"/>
  <c r="K12" i="3"/>
  <c r="M12" i="3" s="1"/>
  <c r="O12" i="3" s="1"/>
  <c r="Q12" i="3" s="1"/>
  <c r="K13" i="3"/>
  <c r="M13" i="3" s="1"/>
  <c r="O13" i="3" s="1"/>
  <c r="Q13" i="3" s="1"/>
  <c r="K6" i="3"/>
  <c r="M6" i="3" s="1"/>
  <c r="O6" i="3" s="1"/>
  <c r="Q6" i="3" s="1"/>
  <c r="K3" i="3"/>
  <c r="M3" i="3" s="1"/>
  <c r="O3" i="3" s="1"/>
  <c r="Q3" i="3" s="1"/>
  <c r="K5" i="3"/>
  <c r="M5" i="3" s="1"/>
  <c r="O5" i="3" s="1"/>
  <c r="Q5" i="3" s="1"/>
  <c r="E17" i="3"/>
  <c r="G36" i="3"/>
  <c r="G2" i="3"/>
  <c r="I2" i="3" s="1"/>
  <c r="D62" i="3"/>
  <c r="D65" i="3"/>
  <c r="E36" i="3"/>
  <c r="D70" i="3"/>
  <c r="D55" i="2"/>
  <c r="E55" i="2" s="1"/>
  <c r="I21" i="2"/>
  <c r="G36" i="2"/>
  <c r="E36" i="2"/>
  <c r="K13" i="2"/>
  <c r="M13" i="2" s="1"/>
  <c r="O13" i="2" s="1"/>
  <c r="Q13" i="2" s="1"/>
  <c r="S13" i="2" s="1"/>
  <c r="M14" i="2"/>
  <c r="O14" i="2" s="1"/>
  <c r="Q14" i="2" s="1"/>
  <c r="S14" i="2" s="1"/>
  <c r="M12" i="2"/>
  <c r="O12" i="2" s="1"/>
  <c r="Q12" i="2" s="1"/>
  <c r="S12" i="2" s="1"/>
  <c r="M4" i="2"/>
  <c r="O4" i="2" s="1"/>
  <c r="Q4" i="2" s="1"/>
  <c r="S4" i="2" s="1"/>
  <c r="K7" i="2"/>
  <c r="M7" i="2" s="1"/>
  <c r="O7" i="2" s="1"/>
  <c r="Q7" i="2" s="1"/>
  <c r="M11" i="2"/>
  <c r="O11" i="2" s="1"/>
  <c r="Q11" i="2" s="1"/>
  <c r="S11" i="2" s="1"/>
  <c r="M5" i="2"/>
  <c r="O5" i="2" s="1"/>
  <c r="Q5" i="2" s="1"/>
  <c r="N17" i="2"/>
  <c r="M6" i="2"/>
  <c r="O6" i="2" s="1"/>
  <c r="Q6" i="2" s="1"/>
  <c r="M9" i="2"/>
  <c r="O9" i="2" s="1"/>
  <c r="Q9" i="2" s="1"/>
  <c r="S9" i="2" s="1"/>
  <c r="M8" i="2"/>
  <c r="O8" i="2" s="1"/>
  <c r="Q8" i="2" s="1"/>
  <c r="M10" i="2"/>
  <c r="O10" i="2" s="1"/>
  <c r="Q10" i="2" s="1"/>
  <c r="S10" i="2" s="1"/>
  <c r="M15" i="2"/>
  <c r="O15" i="2" s="1"/>
  <c r="Q15" i="2" s="1"/>
  <c r="S15" i="2" s="1"/>
  <c r="M16" i="2"/>
  <c r="O16" i="2" s="1"/>
  <c r="Q16" i="2" s="1"/>
  <c r="S16" i="2" s="1"/>
  <c r="I3" i="2"/>
  <c r="G17" i="2"/>
  <c r="E17" i="2"/>
  <c r="K21" i="1"/>
  <c r="G22" i="1"/>
  <c r="I22" i="1" s="1"/>
  <c r="K22" i="1" s="1"/>
  <c r="M22" i="1" s="1"/>
  <c r="G36" i="1"/>
  <c r="G10" i="1"/>
  <c r="I36" i="3" l="1"/>
  <c r="G17" i="3"/>
  <c r="K21" i="2"/>
  <c r="K36" i="2" s="1"/>
  <c r="I36" i="2"/>
  <c r="K3" i="2"/>
  <c r="M3" i="2" s="1"/>
  <c r="O3" i="2" s="1"/>
  <c r="Q3" i="2" s="1"/>
  <c r="S3" i="2" s="1"/>
  <c r="I17" i="2"/>
  <c r="K17" i="2"/>
  <c r="M2" i="2"/>
  <c r="O2" i="2" s="1"/>
  <c r="Q2" i="2" s="1"/>
  <c r="S2" i="2" s="1"/>
  <c r="I36" i="1"/>
  <c r="M21" i="1"/>
  <c r="M36" i="1" s="1"/>
  <c r="K36" i="1"/>
  <c r="G17" i="1"/>
  <c r="I10" i="1"/>
  <c r="K2" i="3" l="1"/>
  <c r="M17" i="2"/>
  <c r="I17" i="1"/>
  <c r="K10" i="1"/>
  <c r="M2" i="3" l="1"/>
  <c r="O17" i="2"/>
  <c r="K17" i="1"/>
  <c r="M10" i="1"/>
  <c r="O2" i="3" l="1"/>
  <c r="O10" i="1"/>
  <c r="M17" i="1"/>
  <c r="Q2" i="3" l="1"/>
  <c r="Q10" i="1"/>
  <c r="O17" i="1"/>
  <c r="Q17" i="1" l="1"/>
  <c r="S10" i="1"/>
  <c r="S17" i="1" l="1"/>
  <c r="U10" i="1"/>
  <c r="W10" i="1" l="1"/>
  <c r="W17" i="1" s="1"/>
  <c r="U17" i="1"/>
  <c r="P17" i="2"/>
  <c r="Q17" i="2" l="1"/>
  <c r="S7" i="2" l="1"/>
  <c r="S6" i="2"/>
  <c r="S8" i="2"/>
  <c r="S5" i="2"/>
  <c r="S17" i="2" s="1"/>
  <c r="R17" i="2"/>
  <c r="K11" i="3"/>
  <c r="M11" i="3" s="1"/>
  <c r="O11" i="3" s="1"/>
  <c r="Q11" i="3" s="1"/>
  <c r="K10" i="3"/>
  <c r="M10" i="3" s="1"/>
  <c r="O10" i="3" l="1"/>
  <c r="Q10" i="3" l="1"/>
  <c r="I7" i="3" l="1"/>
  <c r="K7" i="3" l="1"/>
  <c r="M7" i="3" l="1"/>
  <c r="O7" i="3" l="1"/>
  <c r="Q7" i="3" l="1"/>
  <c r="I8" i="3" l="1"/>
  <c r="K8" i="3" s="1"/>
  <c r="M8" i="3" s="1"/>
  <c r="O8" i="3" s="1"/>
  <c r="Q8" i="3" l="1"/>
  <c r="I9" i="3" l="1"/>
  <c r="K9" i="3" s="1"/>
  <c r="H17" i="3"/>
  <c r="K17" i="3" l="1"/>
  <c r="M9" i="3"/>
  <c r="I17" i="3"/>
  <c r="O9" i="3" l="1"/>
  <c r="M17" i="3"/>
  <c r="Q9" i="3" l="1"/>
  <c r="O17" i="3"/>
  <c r="Q17" i="3" l="1"/>
</calcChain>
</file>

<file path=xl/sharedStrings.xml><?xml version="1.0" encoding="utf-8"?>
<sst xmlns="http://schemas.openxmlformats.org/spreadsheetml/2006/main" count="254" uniqueCount="34">
  <si>
    <t>Adams, Eric L.</t>
  </si>
  <si>
    <t>Wiley, Maya D.</t>
  </si>
  <si>
    <t>Garcia, Kathryn A.</t>
  </si>
  <si>
    <t>Yang, Andrew</t>
  </si>
  <si>
    <t>Stringer, Scott M.</t>
  </si>
  <si>
    <t>Donovan, Shaun</t>
  </si>
  <si>
    <t>Morales, Dianne</t>
  </si>
  <si>
    <t>McGuire, Raymond J.</t>
  </si>
  <si>
    <t>Taylor, Joycelyn</t>
  </si>
  <si>
    <t>Chang, Art</t>
  </si>
  <si>
    <t>Wright Jr., Isaac</t>
  </si>
  <si>
    <t>Prince, Paperboy Love</t>
  </si>
  <si>
    <t>Foldenauer, Aaron S.</t>
  </si>
  <si>
    <t>Write-Ins</t>
  </si>
  <si>
    <t>Inactive (Exhausted)</t>
  </si>
  <si>
    <t>Candidate</t>
  </si>
  <si>
    <t>Total</t>
  </si>
  <si>
    <t>1st Round</t>
  </si>
  <si>
    <t>Key</t>
  </si>
  <si>
    <t>2nd Round</t>
  </si>
  <si>
    <t>write-ins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</si>
  <si>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</si>
  <si>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</si>
  <si>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</si>
  <si>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</si>
  <si>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</si>
  <si>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</si>
  <si>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</si>
  <si>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</si>
  <si>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11th Round</t>
  </si>
  <si>
    <t>initial</t>
  </si>
  <si>
    <t>gain</t>
  </si>
  <si>
    <t>%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</si>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</sst>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4" xfId="0" applyFill="1" applyBorder="1"/>
    <xf numFmtId="0" fontId="0" fillId="0" borderId="5" xfId="0" applyFill="1" applyBorder="1"/>
    <xf numFmtId="164" fontId="0" fillId="0" borderId="7" xfId="1" applyNumberFormat="1" applyFont="1" applyBorder="1"/>
    <xf numFmtId="164" fontId="2" fillId="0" borderId="7" xfId="1" applyNumberFormat="1" applyFont="1" applyBorder="1"/>
    <xf numFmtId="164" fontId="0" fillId="0" borderId="5" xfId="1" applyNumberFormat="1" applyFont="1" applyBorder="1"/>
    <xf numFmtId="164" fontId="3" fillId="0" borderId="7" xfId="1" applyNumberFormat="1" applyFont="1" applyBorder="1"/>
    <xf numFmtId="0" fontId="0" fillId="0" borderId="0" xfId="0" applyFill="1" applyBorder="1"/>
    <xf numFmtId="10" fontId="4" fillId="0" borderId="0" xfId="1" applyNumberFormat="1" applyFont="1"/>
    <xf numFmtId="10" fontId="4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0A71-3AD2-4684-A6D5-969BD8762585}">
  <sheetPr>
    <pageSetUpPr fitToPage="1"/>
  </sheetPr>
  <dimension ref="A1:T73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1" sqref="M21"/>
    </sheetView>
  </sheetViews>
  <sheetFormatPr defaultRowHeight="15" x14ac:dyDescent="0.25"/>
  <cols>
    <col min="1" max="1" width="4.28515625" bestFit="1" customWidth="1"/>
    <col min="2" max="2" width="20.85546875" bestFit="1" customWidth="1"/>
    <col min="3" max="3" width="10" bestFit="1" customWidth="1"/>
    <col min="4" max="4" width="9" bestFit="1" customWidth="1"/>
    <col min="5" max="5" width="10.42578125" bestFit="1" customWidth="1"/>
    <col min="6" max="6" width="7.28515625" bestFit="1" customWidth="1"/>
    <col min="7" max="7" width="10.140625" bestFit="1" customWidth="1"/>
    <col min="8" max="8" width="8.42578125" bestFit="1" customWidth="1"/>
    <col min="9" max="9" width="10" bestFit="1" customWidth="1"/>
    <col min="10" max="10" width="8.42578125" bestFit="1" customWidth="1"/>
    <col min="11" max="11" width="11.140625" bestFit="1" customWidth="1"/>
    <col min="12" max="12" width="8.42578125" bestFit="1" customWidth="1"/>
    <col min="13" max="13" width="11.140625" bestFit="1" customWidth="1"/>
    <col min="14" max="14" width="8.42578125" bestFit="1" customWidth="1"/>
    <col min="15" max="15" width="10" bestFit="1" customWidth="1"/>
    <col min="16" max="16" width="8.42578125" bestFit="1" customWidth="1"/>
    <col min="17" max="17" width="10" bestFit="1" customWidth="1"/>
    <col min="19" max="19" width="10" bestFit="1" customWidth="1"/>
  </cols>
  <sheetData>
    <row r="1" spans="1:20" s="7" customFormat="1" x14ac:dyDescent="0.25">
      <c r="A1" s="7" t="s">
        <v>18</v>
      </c>
      <c r="B1" s="3" t="s">
        <v>15</v>
      </c>
      <c r="C1" s="5" t="s">
        <v>17</v>
      </c>
      <c r="D1" s="4" t="s">
        <v>20</v>
      </c>
      <c r="E1" s="5" t="s">
        <v>19</v>
      </c>
      <c r="F1" s="4"/>
      <c r="G1" s="5" t="s">
        <v>21</v>
      </c>
      <c r="H1" s="4"/>
      <c r="I1" s="5" t="s">
        <v>22</v>
      </c>
      <c r="J1" s="4"/>
      <c r="K1" s="5" t="s">
        <v>23</v>
      </c>
      <c r="L1" s="4"/>
      <c r="M1" s="5" t="s">
        <v>24</v>
      </c>
      <c r="N1" s="4"/>
      <c r="O1" s="5" t="s">
        <v>25</v>
      </c>
      <c r="P1" s="4"/>
      <c r="Q1" s="5" t="s">
        <v>26</v>
      </c>
    </row>
    <row r="2" spans="1:20" x14ac:dyDescent="0.25">
      <c r="A2">
        <v>1</v>
      </c>
      <c r="B2" s="6" t="s">
        <v>0</v>
      </c>
      <c r="C2" s="8">
        <v>288654</v>
      </c>
      <c r="D2" s="7">
        <v>200</v>
      </c>
      <c r="E2" s="8">
        <f t="shared" ref="E2:G16" si="0">C2+D2</f>
        <v>288854</v>
      </c>
      <c r="F2" s="7">
        <v>450</v>
      </c>
      <c r="G2" s="8">
        <f t="shared" si="0"/>
        <v>289304</v>
      </c>
      <c r="H2" s="7">
        <v>1743</v>
      </c>
      <c r="I2" s="8">
        <f>G2+H2</f>
        <v>291047</v>
      </c>
      <c r="J2" s="7">
        <v>3983</v>
      </c>
      <c r="K2" s="8">
        <f t="shared" ref="K2:K16" si="1">I2+J2</f>
        <v>295030</v>
      </c>
      <c r="L2" s="7">
        <v>21204</v>
      </c>
      <c r="M2" s="8">
        <f t="shared" ref="M2:M16" si="2">K2+L2</f>
        <v>316234</v>
      </c>
      <c r="N2" s="7">
        <v>37430</v>
      </c>
      <c r="O2" s="8">
        <f>M2+N2</f>
        <v>353664</v>
      </c>
      <c r="P2" s="7">
        <v>49669</v>
      </c>
      <c r="Q2" s="8">
        <f>O2+P2</f>
        <v>403333</v>
      </c>
      <c r="S2" s="7"/>
      <c r="T2" s="7"/>
    </row>
    <row r="3" spans="1:20" x14ac:dyDescent="0.25">
      <c r="A3">
        <v>2</v>
      </c>
      <c r="B3" s="6" t="s">
        <v>1</v>
      </c>
      <c r="C3" s="8">
        <v>199778</v>
      </c>
      <c r="D3" s="7">
        <v>66</v>
      </c>
      <c r="E3" s="8">
        <f t="shared" si="0"/>
        <v>199844</v>
      </c>
      <c r="F3" s="7">
        <v>323</v>
      </c>
      <c r="G3" s="8">
        <f t="shared" si="0"/>
        <v>200167</v>
      </c>
      <c r="H3" s="7">
        <v>4461</v>
      </c>
      <c r="I3" s="8">
        <f t="shared" ref="I3:I16" si="3">G3+H3</f>
        <v>204628</v>
      </c>
      <c r="J3" s="7">
        <v>3081</v>
      </c>
      <c r="K3" s="8">
        <f t="shared" si="1"/>
        <v>207709</v>
      </c>
      <c r="L3" s="7">
        <v>29912</v>
      </c>
      <c r="M3" s="8">
        <f t="shared" si="2"/>
        <v>237621</v>
      </c>
      <c r="N3" s="7">
        <v>15473</v>
      </c>
      <c r="O3" s="8">
        <f t="shared" ref="O3:O16" si="4">M3+N3</f>
        <v>253094</v>
      </c>
      <c r="P3" s="7">
        <v>-253094</v>
      </c>
      <c r="Q3" s="8">
        <f t="shared" ref="Q3:Q16" si="5">O3+P3</f>
        <v>0</v>
      </c>
      <c r="S3" s="7"/>
      <c r="T3" s="7"/>
    </row>
    <row r="4" spans="1:20" x14ac:dyDescent="0.25">
      <c r="A4">
        <v>3</v>
      </c>
      <c r="B4" s="6" t="s">
        <v>2</v>
      </c>
      <c r="C4" s="8">
        <v>183433</v>
      </c>
      <c r="D4" s="7">
        <v>108</v>
      </c>
      <c r="E4" s="8">
        <f t="shared" si="0"/>
        <v>183541</v>
      </c>
      <c r="F4" s="7">
        <v>96</v>
      </c>
      <c r="G4" s="8">
        <f t="shared" si="0"/>
        <v>183637</v>
      </c>
      <c r="H4" s="7">
        <v>2056</v>
      </c>
      <c r="I4" s="8">
        <f t="shared" si="3"/>
        <v>185693</v>
      </c>
      <c r="J4" s="7">
        <v>5120</v>
      </c>
      <c r="K4" s="8">
        <f t="shared" si="1"/>
        <v>190813</v>
      </c>
      <c r="L4" s="7">
        <v>31576</v>
      </c>
      <c r="M4" s="8">
        <f t="shared" si="2"/>
        <v>222389</v>
      </c>
      <c r="N4" s="7">
        <v>43072</v>
      </c>
      <c r="O4" s="8">
        <f t="shared" si="4"/>
        <v>265461</v>
      </c>
      <c r="P4" s="7">
        <v>129446</v>
      </c>
      <c r="Q4" s="8">
        <f t="shared" si="5"/>
        <v>394907</v>
      </c>
      <c r="S4" s="7"/>
      <c r="T4" s="7"/>
    </row>
    <row r="5" spans="1:20" x14ac:dyDescent="0.25">
      <c r="A5">
        <v>4</v>
      </c>
      <c r="B5" s="6" t="s">
        <v>3</v>
      </c>
      <c r="C5" s="8">
        <v>114639</v>
      </c>
      <c r="D5" s="7">
        <v>171</v>
      </c>
      <c r="E5" s="8">
        <f t="shared" si="0"/>
        <v>114810</v>
      </c>
      <c r="F5" s="7">
        <v>201</v>
      </c>
      <c r="G5" s="8">
        <f t="shared" si="0"/>
        <v>115011</v>
      </c>
      <c r="H5" s="7">
        <v>2502</v>
      </c>
      <c r="I5" s="8">
        <f t="shared" si="3"/>
        <v>117513</v>
      </c>
      <c r="J5" s="7">
        <v>3572</v>
      </c>
      <c r="K5" s="8">
        <f t="shared" si="1"/>
        <v>121085</v>
      </c>
      <c r="L5" s="7">
        <v>14011</v>
      </c>
      <c r="M5" s="8">
        <f t="shared" si="2"/>
        <v>135096</v>
      </c>
      <c r="N5" s="7">
        <v>-135096</v>
      </c>
      <c r="O5" s="8">
        <f t="shared" si="4"/>
        <v>0</v>
      </c>
      <c r="P5" s="7">
        <v>0</v>
      </c>
      <c r="Q5" s="8">
        <f t="shared" si="5"/>
        <v>0</v>
      </c>
      <c r="S5" s="7"/>
      <c r="T5" s="7"/>
    </row>
    <row r="6" spans="1:20" x14ac:dyDescent="0.25">
      <c r="A6">
        <v>5</v>
      </c>
      <c r="B6" s="6" t="s">
        <v>4</v>
      </c>
      <c r="C6" s="8">
        <v>51534</v>
      </c>
      <c r="D6" s="7">
        <v>72</v>
      </c>
      <c r="E6" s="8">
        <f t="shared" si="0"/>
        <v>51606</v>
      </c>
      <c r="F6" s="7">
        <v>101</v>
      </c>
      <c r="G6" s="8">
        <f t="shared" si="0"/>
        <v>51707</v>
      </c>
      <c r="H6" s="7">
        <v>1644</v>
      </c>
      <c r="I6" s="8">
        <f t="shared" si="3"/>
        <v>53351</v>
      </c>
      <c r="J6" s="7">
        <v>3114</v>
      </c>
      <c r="K6" s="8">
        <f t="shared" si="1"/>
        <v>56465</v>
      </c>
      <c r="L6" s="7">
        <v>-56465</v>
      </c>
      <c r="M6" s="8">
        <f t="shared" si="2"/>
        <v>0</v>
      </c>
      <c r="N6" s="7">
        <v>0</v>
      </c>
      <c r="O6" s="8">
        <f t="shared" si="4"/>
        <v>0</v>
      </c>
      <c r="P6" s="7">
        <v>0</v>
      </c>
      <c r="Q6" s="8">
        <f t="shared" si="5"/>
        <v>0</v>
      </c>
      <c r="S6" s="7"/>
      <c r="T6" s="7"/>
    </row>
    <row r="7" spans="1:20" x14ac:dyDescent="0.25">
      <c r="A7">
        <v>7</v>
      </c>
      <c r="B7" s="6" t="s">
        <v>6</v>
      </c>
      <c r="C7" s="8">
        <v>26374</v>
      </c>
      <c r="D7" s="7">
        <v>39</v>
      </c>
      <c r="E7" s="8">
        <f t="shared" si="0"/>
        <v>26413</v>
      </c>
      <c r="F7" s="7">
        <v>111</v>
      </c>
      <c r="G7" s="8">
        <f t="shared" si="0"/>
        <v>26524</v>
      </c>
      <c r="H7" s="7">
        <v>3508</v>
      </c>
      <c r="I7" s="8">
        <f t="shared" si="3"/>
        <v>30032</v>
      </c>
      <c r="J7" s="7">
        <v>771</v>
      </c>
      <c r="K7" s="8">
        <f t="shared" si="1"/>
        <v>30803</v>
      </c>
      <c r="L7" s="7">
        <v>-30803</v>
      </c>
      <c r="M7" s="8">
        <f t="shared" si="2"/>
        <v>0</v>
      </c>
      <c r="N7" s="7">
        <v>0</v>
      </c>
      <c r="O7" s="8">
        <f t="shared" si="4"/>
        <v>0</v>
      </c>
      <c r="P7" s="7">
        <v>0</v>
      </c>
      <c r="Q7" s="8">
        <f t="shared" si="5"/>
        <v>0</v>
      </c>
      <c r="S7" s="7"/>
      <c r="T7" s="7"/>
    </row>
    <row r="8" spans="1:20" x14ac:dyDescent="0.25">
      <c r="A8">
        <v>8</v>
      </c>
      <c r="B8" s="6" t="s">
        <v>7</v>
      </c>
      <c r="C8" s="8">
        <v>25074</v>
      </c>
      <c r="D8" s="7">
        <v>30</v>
      </c>
      <c r="E8" s="8">
        <f t="shared" si="0"/>
        <v>25104</v>
      </c>
      <c r="F8" s="7">
        <v>146</v>
      </c>
      <c r="G8" s="8">
        <f t="shared" si="0"/>
        <v>25250</v>
      </c>
      <c r="H8" s="15">
        <v>937</v>
      </c>
      <c r="I8" s="8">
        <f t="shared" si="3"/>
        <v>26187</v>
      </c>
      <c r="J8" s="7">
        <v>1565</v>
      </c>
      <c r="K8" s="8">
        <f t="shared" si="1"/>
        <v>27752</v>
      </c>
      <c r="L8" s="7">
        <v>-27752</v>
      </c>
      <c r="M8" s="8">
        <f t="shared" si="2"/>
        <v>0</v>
      </c>
      <c r="N8" s="7">
        <v>0</v>
      </c>
      <c r="O8" s="8">
        <f t="shared" si="4"/>
        <v>0</v>
      </c>
      <c r="P8" s="7">
        <v>0</v>
      </c>
      <c r="Q8" s="8">
        <f t="shared" si="5"/>
        <v>0</v>
      </c>
      <c r="S8" s="7"/>
      <c r="T8" s="7"/>
    </row>
    <row r="9" spans="1:20" x14ac:dyDescent="0.25">
      <c r="A9">
        <v>6</v>
      </c>
      <c r="B9" s="6" t="s">
        <v>5</v>
      </c>
      <c r="C9" s="8">
        <v>23074</v>
      </c>
      <c r="D9" s="7">
        <v>22</v>
      </c>
      <c r="E9" s="8">
        <f t="shared" si="0"/>
        <v>23096</v>
      </c>
      <c r="F9" s="7">
        <v>125</v>
      </c>
      <c r="G9" s="8">
        <f t="shared" si="0"/>
        <v>23221</v>
      </c>
      <c r="H9" s="15">
        <v>724</v>
      </c>
      <c r="I9" s="8">
        <f t="shared" si="3"/>
        <v>23945</v>
      </c>
      <c r="J9" s="7">
        <v>-23945</v>
      </c>
      <c r="K9" s="8">
        <f t="shared" si="1"/>
        <v>0</v>
      </c>
      <c r="L9" s="7">
        <v>0</v>
      </c>
      <c r="M9" s="8">
        <f t="shared" si="2"/>
        <v>0</v>
      </c>
      <c r="N9" s="7">
        <v>0</v>
      </c>
      <c r="O9" s="8">
        <f t="shared" si="4"/>
        <v>0</v>
      </c>
      <c r="P9" s="7">
        <v>0</v>
      </c>
      <c r="Q9" s="8">
        <f t="shared" si="5"/>
        <v>0</v>
      </c>
      <c r="S9" s="7"/>
      <c r="T9" s="7"/>
    </row>
    <row r="10" spans="1:20" x14ac:dyDescent="0.25">
      <c r="A10">
        <v>13</v>
      </c>
      <c r="B10" s="6" t="s">
        <v>12</v>
      </c>
      <c r="C10" s="8">
        <v>7729</v>
      </c>
      <c r="D10" s="7">
        <v>16</v>
      </c>
      <c r="E10" s="8">
        <f t="shared" si="0"/>
        <v>7745</v>
      </c>
      <c r="F10" s="7">
        <v>61</v>
      </c>
      <c r="G10" s="8">
        <f t="shared" si="0"/>
        <v>7806</v>
      </c>
      <c r="H10" s="7">
        <v>-7806</v>
      </c>
      <c r="I10" s="8">
        <f t="shared" si="3"/>
        <v>0</v>
      </c>
      <c r="J10" s="7">
        <v>0</v>
      </c>
      <c r="K10" s="8">
        <f t="shared" si="1"/>
        <v>0</v>
      </c>
      <c r="L10" s="7">
        <v>0</v>
      </c>
      <c r="M10" s="8">
        <f t="shared" si="2"/>
        <v>0</v>
      </c>
      <c r="N10" s="7">
        <v>0</v>
      </c>
      <c r="O10" s="8">
        <f t="shared" si="4"/>
        <v>0</v>
      </c>
      <c r="P10" s="7">
        <v>0</v>
      </c>
      <c r="Q10" s="8">
        <f t="shared" si="5"/>
        <v>0</v>
      </c>
      <c r="S10" s="7"/>
      <c r="T10" s="7"/>
    </row>
    <row r="11" spans="1:20" x14ac:dyDescent="0.25">
      <c r="A11">
        <v>10</v>
      </c>
      <c r="B11" s="6" t="s">
        <v>9</v>
      </c>
      <c r="C11" s="8">
        <v>7023</v>
      </c>
      <c r="D11" s="7">
        <v>16</v>
      </c>
      <c r="E11" s="8">
        <f t="shared" si="0"/>
        <v>7039</v>
      </c>
      <c r="F11" s="7">
        <v>29</v>
      </c>
      <c r="G11" s="8">
        <f t="shared" si="0"/>
        <v>7068</v>
      </c>
      <c r="H11" s="7">
        <v>-7068</v>
      </c>
      <c r="I11" s="8">
        <f t="shared" si="3"/>
        <v>0</v>
      </c>
      <c r="J11" s="7">
        <v>0</v>
      </c>
      <c r="K11" s="8">
        <f t="shared" si="1"/>
        <v>0</v>
      </c>
      <c r="L11" s="7">
        <v>0</v>
      </c>
      <c r="M11" s="8">
        <f t="shared" si="2"/>
        <v>0</v>
      </c>
      <c r="N11" s="7">
        <v>0</v>
      </c>
      <c r="O11" s="8">
        <f t="shared" si="4"/>
        <v>0</v>
      </c>
      <c r="P11" s="7">
        <v>0</v>
      </c>
      <c r="Q11" s="8">
        <f t="shared" si="5"/>
        <v>0</v>
      </c>
      <c r="S11" s="7"/>
      <c r="T11" s="7"/>
    </row>
    <row r="12" spans="1:20" x14ac:dyDescent="0.25">
      <c r="A12">
        <v>12</v>
      </c>
      <c r="B12" s="6" t="s">
        <v>11</v>
      </c>
      <c r="C12" s="8">
        <v>3934</v>
      </c>
      <c r="D12" s="7">
        <v>43</v>
      </c>
      <c r="E12" s="8">
        <f t="shared" si="0"/>
        <v>3977</v>
      </c>
      <c r="F12" s="7">
        <v>53</v>
      </c>
      <c r="G12" s="8">
        <f t="shared" si="0"/>
        <v>4030</v>
      </c>
      <c r="H12" s="7">
        <v>-4030</v>
      </c>
      <c r="I12" s="8">
        <f t="shared" si="3"/>
        <v>0</v>
      </c>
      <c r="J12" s="7">
        <v>0</v>
      </c>
      <c r="K12" s="8">
        <f t="shared" si="1"/>
        <v>0</v>
      </c>
      <c r="L12" s="7">
        <v>0</v>
      </c>
      <c r="M12" s="8">
        <f t="shared" si="2"/>
        <v>0</v>
      </c>
      <c r="N12" s="7">
        <v>0</v>
      </c>
      <c r="O12" s="8">
        <f t="shared" si="4"/>
        <v>0</v>
      </c>
      <c r="P12" s="7">
        <v>0</v>
      </c>
      <c r="Q12" s="8">
        <f t="shared" si="5"/>
        <v>0</v>
      </c>
      <c r="S12" s="7"/>
      <c r="T12" s="7"/>
    </row>
    <row r="13" spans="1:20" x14ac:dyDescent="0.25">
      <c r="A13">
        <v>9</v>
      </c>
      <c r="B13" s="6" t="s">
        <v>8</v>
      </c>
      <c r="C13" s="8">
        <v>2652</v>
      </c>
      <c r="D13" s="7">
        <v>21</v>
      </c>
      <c r="E13" s="8">
        <f t="shared" si="0"/>
        <v>2673</v>
      </c>
      <c r="F13" s="7">
        <v>97</v>
      </c>
      <c r="G13" s="8">
        <f t="shared" si="0"/>
        <v>2770</v>
      </c>
      <c r="H13" s="7">
        <v>-2770</v>
      </c>
      <c r="I13" s="8">
        <f t="shared" si="3"/>
        <v>0</v>
      </c>
      <c r="J13" s="7">
        <v>0</v>
      </c>
      <c r="K13" s="8">
        <f t="shared" si="1"/>
        <v>0</v>
      </c>
      <c r="L13" s="7">
        <v>0</v>
      </c>
      <c r="M13" s="8">
        <f t="shared" si="2"/>
        <v>0</v>
      </c>
      <c r="N13" s="7">
        <v>0</v>
      </c>
      <c r="O13" s="8">
        <f t="shared" si="4"/>
        <v>0</v>
      </c>
      <c r="P13" s="7">
        <v>0</v>
      </c>
      <c r="Q13" s="8">
        <f t="shared" si="5"/>
        <v>0</v>
      </c>
      <c r="S13" s="7"/>
      <c r="T13" s="7"/>
    </row>
    <row r="14" spans="1:20" x14ac:dyDescent="0.25">
      <c r="A14">
        <v>11</v>
      </c>
      <c r="B14" s="6" t="s">
        <v>10</v>
      </c>
      <c r="C14" s="8">
        <v>2234</v>
      </c>
      <c r="D14" s="7">
        <v>12</v>
      </c>
      <c r="E14" s="8">
        <f t="shared" si="0"/>
        <v>2246</v>
      </c>
      <c r="F14" s="7">
        <v>-2246</v>
      </c>
      <c r="G14" s="8">
        <f t="shared" si="0"/>
        <v>0</v>
      </c>
      <c r="H14" s="7">
        <v>0</v>
      </c>
      <c r="I14" s="8">
        <f t="shared" si="3"/>
        <v>0</v>
      </c>
      <c r="J14" s="7">
        <v>0</v>
      </c>
      <c r="K14" s="8">
        <f t="shared" si="1"/>
        <v>0</v>
      </c>
      <c r="L14" s="7">
        <v>0</v>
      </c>
      <c r="M14" s="8">
        <f t="shared" si="2"/>
        <v>0</v>
      </c>
      <c r="N14" s="7">
        <v>0</v>
      </c>
      <c r="O14" s="8">
        <f t="shared" si="4"/>
        <v>0</v>
      </c>
      <c r="P14" s="7">
        <v>0</v>
      </c>
      <c r="Q14" s="8">
        <f t="shared" si="5"/>
        <v>0</v>
      </c>
      <c r="S14" s="7"/>
      <c r="T14" s="7"/>
    </row>
    <row r="15" spans="1:20" x14ac:dyDescent="0.25">
      <c r="A15">
        <v>14</v>
      </c>
      <c r="B15" s="6" t="s">
        <v>13</v>
      </c>
      <c r="C15" s="8">
        <v>1567</v>
      </c>
      <c r="D15" s="7">
        <v>-1567</v>
      </c>
      <c r="E15" s="8">
        <f t="shared" si="0"/>
        <v>0</v>
      </c>
      <c r="F15" s="7">
        <v>0</v>
      </c>
      <c r="G15" s="8">
        <f t="shared" si="0"/>
        <v>0</v>
      </c>
      <c r="H15" s="7">
        <v>0</v>
      </c>
      <c r="I15" s="8">
        <f t="shared" si="3"/>
        <v>0</v>
      </c>
      <c r="J15" s="7">
        <v>0</v>
      </c>
      <c r="K15" s="8">
        <f t="shared" si="1"/>
        <v>0</v>
      </c>
      <c r="L15" s="7">
        <v>0</v>
      </c>
      <c r="M15" s="8">
        <f t="shared" si="2"/>
        <v>0</v>
      </c>
      <c r="N15" s="7">
        <v>0</v>
      </c>
      <c r="O15" s="8">
        <f t="shared" si="4"/>
        <v>0</v>
      </c>
      <c r="P15" s="7">
        <v>0</v>
      </c>
      <c r="Q15" s="8">
        <f t="shared" si="5"/>
        <v>0</v>
      </c>
      <c r="S15" s="7"/>
      <c r="T15" s="7"/>
    </row>
    <row r="16" spans="1:20" x14ac:dyDescent="0.25">
      <c r="A16">
        <v>15</v>
      </c>
      <c r="B16" s="6" t="s">
        <v>14</v>
      </c>
      <c r="C16" s="8">
        <v>0</v>
      </c>
      <c r="D16" s="7">
        <v>751</v>
      </c>
      <c r="E16" s="8">
        <f t="shared" si="0"/>
        <v>751</v>
      </c>
      <c r="F16" s="7">
        <v>453</v>
      </c>
      <c r="G16" s="8">
        <f t="shared" si="0"/>
        <v>1204</v>
      </c>
      <c r="H16" s="7">
        <v>4099</v>
      </c>
      <c r="I16" s="8">
        <f t="shared" si="3"/>
        <v>5303</v>
      </c>
      <c r="J16" s="7">
        <v>2739</v>
      </c>
      <c r="K16" s="8">
        <f t="shared" si="1"/>
        <v>8042</v>
      </c>
      <c r="L16" s="7">
        <v>18317</v>
      </c>
      <c r="M16" s="8">
        <f t="shared" si="2"/>
        <v>26359</v>
      </c>
      <c r="N16" s="7">
        <v>39121</v>
      </c>
      <c r="O16" s="8">
        <f t="shared" si="4"/>
        <v>65480</v>
      </c>
      <c r="P16" s="7">
        <v>73979</v>
      </c>
      <c r="Q16" s="8">
        <f t="shared" si="5"/>
        <v>139459</v>
      </c>
      <c r="S16" s="7"/>
      <c r="T16" s="7"/>
    </row>
    <row r="17" spans="2:17" s="7" customFormat="1" x14ac:dyDescent="0.25">
      <c r="B17" s="3" t="s">
        <v>16</v>
      </c>
      <c r="C17" s="5">
        <f>SUM(C2:C16)</f>
        <v>937699</v>
      </c>
      <c r="D17" s="4">
        <f t="shared" ref="D17:S17" si="6">SUM(D2:D16)</f>
        <v>0</v>
      </c>
      <c r="E17" s="5">
        <f t="shared" si="6"/>
        <v>937699</v>
      </c>
      <c r="F17" s="4">
        <f t="shared" si="6"/>
        <v>0</v>
      </c>
      <c r="G17" s="5">
        <f t="shared" si="6"/>
        <v>937699</v>
      </c>
      <c r="H17" s="4">
        <f t="shared" si="6"/>
        <v>0</v>
      </c>
      <c r="I17" s="5">
        <f t="shared" si="6"/>
        <v>937699</v>
      </c>
      <c r="J17" s="4">
        <f t="shared" si="6"/>
        <v>0</v>
      </c>
      <c r="K17" s="5">
        <f t="shared" si="6"/>
        <v>937699</v>
      </c>
      <c r="L17" s="4">
        <f>SUM(L2:L16)</f>
        <v>0</v>
      </c>
      <c r="M17" s="5">
        <f t="shared" si="6"/>
        <v>937699</v>
      </c>
      <c r="N17" s="4">
        <f t="shared" si="6"/>
        <v>0</v>
      </c>
      <c r="O17" s="5">
        <f t="shared" si="6"/>
        <v>937699</v>
      </c>
      <c r="P17" s="4">
        <f t="shared" si="6"/>
        <v>0</v>
      </c>
      <c r="Q17" s="5">
        <f t="shared" si="6"/>
        <v>937699</v>
      </c>
    </row>
    <row r="20" spans="2:17" x14ac:dyDescent="0.25">
      <c r="B20" s="3" t="s">
        <v>15</v>
      </c>
      <c r="C20" s="4" t="s">
        <v>23</v>
      </c>
      <c r="D20" s="4"/>
      <c r="E20" s="4" t="s">
        <v>24</v>
      </c>
      <c r="F20" s="4"/>
      <c r="G20" s="4" t="s">
        <v>25</v>
      </c>
      <c r="H20" s="4"/>
      <c r="I20" s="5" t="s">
        <v>26</v>
      </c>
    </row>
    <row r="21" spans="2:17" x14ac:dyDescent="0.25">
      <c r="B21" s="6" t="s">
        <v>0</v>
      </c>
      <c r="C21" s="7">
        <v>295030</v>
      </c>
      <c r="D21" s="7">
        <v>21204</v>
      </c>
      <c r="E21" s="8">
        <f t="shared" ref="E21:E35" si="7">C21+D21</f>
        <v>316234</v>
      </c>
      <c r="F21" s="7">
        <v>37430</v>
      </c>
      <c r="G21" s="8">
        <f>E21+F21</f>
        <v>353664</v>
      </c>
      <c r="H21" s="7">
        <v>49669</v>
      </c>
      <c r="I21" s="8">
        <f>G21+H21</f>
        <v>403333</v>
      </c>
      <c r="J21" s="16">
        <f>I21/(I21+I23)</f>
        <v>0.50527786129484864</v>
      </c>
    </row>
    <row r="22" spans="2:17" x14ac:dyDescent="0.25">
      <c r="B22" s="6" t="s">
        <v>1</v>
      </c>
      <c r="C22" s="7">
        <v>207709</v>
      </c>
      <c r="D22" s="7">
        <v>29912</v>
      </c>
      <c r="E22" s="8">
        <f t="shared" si="7"/>
        <v>237621</v>
      </c>
      <c r="F22" s="7">
        <v>15473</v>
      </c>
      <c r="G22" s="8">
        <f t="shared" ref="G22:G35" si="8">E22+F22</f>
        <v>253094</v>
      </c>
      <c r="H22" s="7">
        <v>-253094</v>
      </c>
      <c r="I22" s="8">
        <f t="shared" ref="I22:I35" si="9">G22+H22</f>
        <v>0</v>
      </c>
    </row>
    <row r="23" spans="2:17" x14ac:dyDescent="0.25">
      <c r="B23" s="6" t="s">
        <v>2</v>
      </c>
      <c r="C23" s="7">
        <v>190813</v>
      </c>
      <c r="D23" s="7">
        <v>31576</v>
      </c>
      <c r="E23" s="8">
        <f t="shared" si="7"/>
        <v>222389</v>
      </c>
      <c r="F23" s="7">
        <v>43072</v>
      </c>
      <c r="G23" s="8">
        <f t="shared" si="8"/>
        <v>265461</v>
      </c>
      <c r="H23" s="7">
        <v>129446</v>
      </c>
      <c r="I23" s="8">
        <f t="shared" si="9"/>
        <v>394907</v>
      </c>
      <c r="J23" s="16">
        <f>I23/(I21+I23)</f>
        <v>0.49472213870515136</v>
      </c>
    </row>
    <row r="24" spans="2:17" x14ac:dyDescent="0.25">
      <c r="B24" s="6" t="s">
        <v>3</v>
      </c>
      <c r="C24" s="7">
        <v>121085</v>
      </c>
      <c r="D24" s="7">
        <v>14011</v>
      </c>
      <c r="E24" s="8">
        <f t="shared" si="7"/>
        <v>135096</v>
      </c>
      <c r="F24" s="7">
        <v>-135096</v>
      </c>
      <c r="G24" s="8">
        <f t="shared" si="8"/>
        <v>0</v>
      </c>
      <c r="H24" s="7">
        <v>0</v>
      </c>
      <c r="I24" s="8">
        <f t="shared" si="9"/>
        <v>0</v>
      </c>
    </row>
    <row r="25" spans="2:17" x14ac:dyDescent="0.25">
      <c r="B25" s="6" t="s">
        <v>4</v>
      </c>
      <c r="C25" s="7">
        <v>56465</v>
      </c>
      <c r="D25" s="7">
        <v>-56465</v>
      </c>
      <c r="E25" s="8">
        <f t="shared" si="7"/>
        <v>0</v>
      </c>
      <c r="F25" s="7">
        <v>0</v>
      </c>
      <c r="G25" s="8">
        <f t="shared" si="8"/>
        <v>0</v>
      </c>
      <c r="H25" s="7">
        <v>0</v>
      </c>
      <c r="I25" s="8">
        <f t="shared" si="9"/>
        <v>0</v>
      </c>
    </row>
    <row r="26" spans="2:17" x14ac:dyDescent="0.25">
      <c r="B26" s="6" t="s">
        <v>6</v>
      </c>
      <c r="C26" s="7">
        <v>30803</v>
      </c>
      <c r="D26" s="7">
        <v>-30803</v>
      </c>
      <c r="E26" s="8">
        <f t="shared" si="7"/>
        <v>0</v>
      </c>
      <c r="F26" s="7">
        <v>0</v>
      </c>
      <c r="G26" s="8">
        <f t="shared" si="8"/>
        <v>0</v>
      </c>
      <c r="H26" s="7">
        <v>0</v>
      </c>
      <c r="I26" s="8">
        <f t="shared" si="9"/>
        <v>0</v>
      </c>
    </row>
    <row r="27" spans="2:17" x14ac:dyDescent="0.25">
      <c r="B27" s="6" t="s">
        <v>7</v>
      </c>
      <c r="C27" s="7">
        <v>27752</v>
      </c>
      <c r="D27" s="7">
        <v>-27752</v>
      </c>
      <c r="E27" s="8">
        <f t="shared" si="7"/>
        <v>0</v>
      </c>
      <c r="F27" s="7">
        <v>0</v>
      </c>
      <c r="G27" s="8">
        <f t="shared" si="8"/>
        <v>0</v>
      </c>
      <c r="H27" s="7">
        <v>0</v>
      </c>
      <c r="I27" s="8">
        <f t="shared" si="9"/>
        <v>0</v>
      </c>
    </row>
    <row r="28" spans="2:17" x14ac:dyDescent="0.25">
      <c r="B28" s="6" t="s">
        <v>5</v>
      </c>
      <c r="C28" s="7">
        <v>0</v>
      </c>
      <c r="D28" s="7">
        <v>0</v>
      </c>
      <c r="E28" s="8">
        <f t="shared" si="7"/>
        <v>0</v>
      </c>
      <c r="F28" s="7">
        <v>0</v>
      </c>
      <c r="G28" s="8">
        <f t="shared" si="8"/>
        <v>0</v>
      </c>
      <c r="H28" s="7">
        <v>0</v>
      </c>
      <c r="I28" s="8">
        <f t="shared" si="9"/>
        <v>0</v>
      </c>
    </row>
    <row r="29" spans="2:17" x14ac:dyDescent="0.25">
      <c r="B29" s="6" t="s">
        <v>12</v>
      </c>
      <c r="C29" s="7">
        <v>0</v>
      </c>
      <c r="D29" s="7">
        <v>0</v>
      </c>
      <c r="E29" s="8">
        <f t="shared" si="7"/>
        <v>0</v>
      </c>
      <c r="F29" s="7">
        <v>0</v>
      </c>
      <c r="G29" s="8">
        <f t="shared" si="8"/>
        <v>0</v>
      </c>
      <c r="H29" s="7">
        <v>0</v>
      </c>
      <c r="I29" s="8">
        <f t="shared" si="9"/>
        <v>0</v>
      </c>
    </row>
    <row r="30" spans="2:17" x14ac:dyDescent="0.25">
      <c r="B30" s="6" t="s">
        <v>9</v>
      </c>
      <c r="C30" s="7">
        <v>0</v>
      </c>
      <c r="D30" s="7">
        <v>0</v>
      </c>
      <c r="E30" s="8">
        <f t="shared" si="7"/>
        <v>0</v>
      </c>
      <c r="F30" s="7">
        <v>0</v>
      </c>
      <c r="G30" s="8">
        <f t="shared" si="8"/>
        <v>0</v>
      </c>
      <c r="H30" s="7">
        <v>0</v>
      </c>
      <c r="I30" s="8">
        <f t="shared" si="9"/>
        <v>0</v>
      </c>
    </row>
    <row r="31" spans="2:17" x14ac:dyDescent="0.25">
      <c r="B31" s="6" t="s">
        <v>11</v>
      </c>
      <c r="C31" s="7">
        <v>0</v>
      </c>
      <c r="D31" s="7">
        <v>0</v>
      </c>
      <c r="E31" s="8">
        <f t="shared" si="7"/>
        <v>0</v>
      </c>
      <c r="F31" s="7">
        <v>0</v>
      </c>
      <c r="G31" s="8">
        <f t="shared" si="8"/>
        <v>0</v>
      </c>
      <c r="H31" s="7">
        <v>0</v>
      </c>
      <c r="I31" s="8">
        <f t="shared" si="9"/>
        <v>0</v>
      </c>
    </row>
    <row r="32" spans="2:17" x14ac:dyDescent="0.25">
      <c r="B32" s="6" t="s">
        <v>8</v>
      </c>
      <c r="C32" s="7">
        <v>0</v>
      </c>
      <c r="D32" s="7">
        <v>0</v>
      </c>
      <c r="E32" s="8">
        <f t="shared" si="7"/>
        <v>0</v>
      </c>
      <c r="F32" s="7">
        <v>0</v>
      </c>
      <c r="G32" s="8">
        <f t="shared" si="8"/>
        <v>0</v>
      </c>
      <c r="H32" s="7">
        <v>0</v>
      </c>
      <c r="I32" s="8">
        <f t="shared" si="9"/>
        <v>0</v>
      </c>
    </row>
    <row r="33" spans="1:9" x14ac:dyDescent="0.25">
      <c r="B33" s="6" t="s">
        <v>10</v>
      </c>
      <c r="C33" s="7">
        <v>0</v>
      </c>
      <c r="D33" s="7">
        <v>0</v>
      </c>
      <c r="E33" s="8">
        <f t="shared" si="7"/>
        <v>0</v>
      </c>
      <c r="F33" s="7">
        <v>0</v>
      </c>
      <c r="G33" s="8">
        <f t="shared" si="8"/>
        <v>0</v>
      </c>
      <c r="H33" s="7">
        <v>0</v>
      </c>
      <c r="I33" s="8">
        <f t="shared" si="9"/>
        <v>0</v>
      </c>
    </row>
    <row r="34" spans="1:9" x14ac:dyDescent="0.25">
      <c r="B34" s="6" t="s">
        <v>13</v>
      </c>
      <c r="C34" s="7">
        <v>0</v>
      </c>
      <c r="D34" s="7">
        <v>0</v>
      </c>
      <c r="E34" s="8">
        <f t="shared" si="7"/>
        <v>0</v>
      </c>
      <c r="F34" s="7">
        <v>0</v>
      </c>
      <c r="G34" s="8">
        <f t="shared" si="8"/>
        <v>0</v>
      </c>
      <c r="H34" s="7">
        <v>0</v>
      </c>
      <c r="I34" s="8">
        <f t="shared" si="9"/>
        <v>0</v>
      </c>
    </row>
    <row r="35" spans="1:9" x14ac:dyDescent="0.25">
      <c r="B35" s="6" t="s">
        <v>14</v>
      </c>
      <c r="C35" s="7">
        <v>8042</v>
      </c>
      <c r="D35" s="7">
        <v>18317</v>
      </c>
      <c r="E35" s="8">
        <f t="shared" si="7"/>
        <v>26359</v>
      </c>
      <c r="F35" s="7">
        <v>39121</v>
      </c>
      <c r="G35" s="8">
        <f t="shared" si="8"/>
        <v>65480</v>
      </c>
      <c r="H35" s="7">
        <v>73979</v>
      </c>
      <c r="I35" s="8">
        <f t="shared" si="9"/>
        <v>139459</v>
      </c>
    </row>
    <row r="36" spans="1:9" x14ac:dyDescent="0.25">
      <c r="B36" s="3" t="s">
        <v>16</v>
      </c>
      <c r="C36" s="4">
        <f>SUM(C21:C35)</f>
        <v>937699</v>
      </c>
      <c r="D36" s="4">
        <f t="shared" ref="D36:I36" si="10">SUM(D21:D35)</f>
        <v>0</v>
      </c>
      <c r="E36" s="4">
        <f t="shared" si="10"/>
        <v>937699</v>
      </c>
      <c r="F36" s="4">
        <f t="shared" si="10"/>
        <v>0</v>
      </c>
      <c r="G36" s="4">
        <f t="shared" si="10"/>
        <v>937699</v>
      </c>
      <c r="H36" s="4">
        <f t="shared" si="10"/>
        <v>0</v>
      </c>
      <c r="I36" s="5">
        <f t="shared" si="10"/>
        <v>937699</v>
      </c>
    </row>
    <row r="39" spans="1:9" x14ac:dyDescent="0.25">
      <c r="A39" s="2" t="s">
        <v>18</v>
      </c>
      <c r="B39" s="3" t="s">
        <v>15</v>
      </c>
      <c r="C39" s="4" t="s">
        <v>30</v>
      </c>
      <c r="D39" s="9" t="s">
        <v>31</v>
      </c>
      <c r="E39" s="10" t="s">
        <v>32</v>
      </c>
    </row>
    <row r="40" spans="1:9" x14ac:dyDescent="0.25">
      <c r="A40">
        <v>1</v>
      </c>
      <c r="B40" s="6" t="s">
        <v>0</v>
      </c>
      <c r="C40" s="7">
        <v>260455</v>
      </c>
      <c r="D40" s="7">
        <f>C2-C40</f>
        <v>28199</v>
      </c>
      <c r="E40" s="11">
        <f>D40/C40</f>
        <v>0.10826822291758653</v>
      </c>
    </row>
    <row r="41" spans="1:9" x14ac:dyDescent="0.25">
      <c r="A41">
        <v>2</v>
      </c>
      <c r="B41" s="6" t="s">
        <v>1</v>
      </c>
      <c r="C41" s="7">
        <v>181590</v>
      </c>
      <c r="D41" s="7">
        <f t="shared" ref="D41:D55" si="11">C3-C41</f>
        <v>18188</v>
      </c>
      <c r="E41" s="11">
        <f t="shared" ref="E41:E55" si="12">D41/C41</f>
        <v>0.10015970042403216</v>
      </c>
    </row>
    <row r="42" spans="1:9" x14ac:dyDescent="0.25">
      <c r="A42">
        <v>3</v>
      </c>
      <c r="B42" s="6" t="s">
        <v>2</v>
      </c>
      <c r="C42" s="7">
        <v>158221</v>
      </c>
      <c r="D42" s="7">
        <f t="shared" si="11"/>
        <v>25212</v>
      </c>
      <c r="E42" s="11">
        <f t="shared" si="12"/>
        <v>0.15934673652675688</v>
      </c>
    </row>
    <row r="43" spans="1:9" x14ac:dyDescent="0.25">
      <c r="A43">
        <v>4</v>
      </c>
      <c r="B43" s="6" t="s">
        <v>3</v>
      </c>
      <c r="C43" s="7">
        <v>96005</v>
      </c>
      <c r="D43" s="7">
        <f t="shared" si="11"/>
        <v>18634</v>
      </c>
      <c r="E43" s="11">
        <f t="shared" si="12"/>
        <v>0.1940940576011666</v>
      </c>
    </row>
    <row r="44" spans="1:9" x14ac:dyDescent="0.25">
      <c r="A44">
        <v>5</v>
      </c>
      <c r="B44" s="6" t="s">
        <v>4</v>
      </c>
      <c r="C44" s="7">
        <v>41141</v>
      </c>
      <c r="D44" s="7">
        <f t="shared" si="11"/>
        <v>10393</v>
      </c>
      <c r="E44" s="11">
        <f t="shared" si="12"/>
        <v>0.25261904183174932</v>
      </c>
    </row>
    <row r="45" spans="1:9" x14ac:dyDescent="0.25">
      <c r="A45">
        <v>6</v>
      </c>
      <c r="B45" s="6" t="s">
        <v>6</v>
      </c>
      <c r="C45" s="7">
        <v>23086</v>
      </c>
      <c r="D45" s="7">
        <f t="shared" si="11"/>
        <v>3288</v>
      </c>
      <c r="E45" s="11">
        <f t="shared" si="12"/>
        <v>0.14242397990123884</v>
      </c>
    </row>
    <row r="46" spans="1:9" x14ac:dyDescent="0.25">
      <c r="A46">
        <v>7</v>
      </c>
      <c r="B46" s="6" t="s">
        <v>7</v>
      </c>
      <c r="C46" s="7">
        <v>18893</v>
      </c>
      <c r="D46" s="7">
        <f t="shared" si="11"/>
        <v>6181</v>
      </c>
      <c r="E46" s="11">
        <f t="shared" si="12"/>
        <v>0.32715820674323826</v>
      </c>
    </row>
    <row r="47" spans="1:9" x14ac:dyDescent="0.25">
      <c r="A47">
        <v>8</v>
      </c>
      <c r="B47" s="6" t="s">
        <v>5</v>
      </c>
      <c r="C47" s="7">
        <v>17810</v>
      </c>
      <c r="D47" s="7">
        <f t="shared" si="11"/>
        <v>5264</v>
      </c>
      <c r="E47" s="11">
        <f t="shared" si="12"/>
        <v>0.29556428972487364</v>
      </c>
    </row>
    <row r="48" spans="1:9" x14ac:dyDescent="0.25">
      <c r="A48">
        <v>9</v>
      </c>
      <c r="B48" s="6" t="s">
        <v>12</v>
      </c>
      <c r="C48" s="7">
        <v>7121</v>
      </c>
      <c r="D48" s="7">
        <f t="shared" si="11"/>
        <v>608</v>
      </c>
      <c r="E48" s="14">
        <f t="shared" si="12"/>
        <v>8.5381266676028647E-2</v>
      </c>
    </row>
    <row r="49" spans="1:5" x14ac:dyDescent="0.25">
      <c r="A49">
        <v>10</v>
      </c>
      <c r="B49" s="6" t="s">
        <v>9</v>
      </c>
      <c r="C49" s="7">
        <v>6073</v>
      </c>
      <c r="D49" s="7">
        <f t="shared" si="11"/>
        <v>950</v>
      </c>
      <c r="E49" s="14">
        <f t="shared" si="12"/>
        <v>0.15643010044459082</v>
      </c>
    </row>
    <row r="50" spans="1:5" x14ac:dyDescent="0.25">
      <c r="A50">
        <v>11</v>
      </c>
      <c r="B50" s="6" t="s">
        <v>11</v>
      </c>
      <c r="C50" s="7">
        <v>3557</v>
      </c>
      <c r="D50" s="7">
        <f t="shared" si="11"/>
        <v>377</v>
      </c>
      <c r="E50" s="14">
        <f t="shared" si="12"/>
        <v>0.10598819229687939</v>
      </c>
    </row>
    <row r="51" spans="1:5" x14ac:dyDescent="0.25">
      <c r="A51">
        <v>12</v>
      </c>
      <c r="B51" s="6" t="s">
        <v>8</v>
      </c>
      <c r="C51" s="7">
        <v>2289</v>
      </c>
      <c r="D51" s="7">
        <f t="shared" si="11"/>
        <v>363</v>
      </c>
      <c r="E51" s="14">
        <f t="shared" si="12"/>
        <v>0.15858453473132372</v>
      </c>
    </row>
    <row r="52" spans="1:5" x14ac:dyDescent="0.25">
      <c r="A52">
        <v>13</v>
      </c>
      <c r="B52" s="6" t="s">
        <v>10</v>
      </c>
      <c r="C52" s="7">
        <v>1999</v>
      </c>
      <c r="D52" s="7">
        <f t="shared" si="11"/>
        <v>235</v>
      </c>
      <c r="E52" s="14">
        <f t="shared" si="12"/>
        <v>0.11755877938969485</v>
      </c>
    </row>
    <row r="53" spans="1:5" x14ac:dyDescent="0.25">
      <c r="A53">
        <v>14</v>
      </c>
      <c r="B53" s="6" t="s">
        <v>13</v>
      </c>
      <c r="C53" s="7">
        <v>1374</v>
      </c>
      <c r="D53" s="7">
        <f t="shared" si="11"/>
        <v>193</v>
      </c>
      <c r="E53" s="14">
        <f t="shared" si="12"/>
        <v>0.14046579330422126</v>
      </c>
    </row>
    <row r="54" spans="1:5" x14ac:dyDescent="0.25">
      <c r="A54">
        <v>15</v>
      </c>
      <c r="B54" s="6" t="s">
        <v>14</v>
      </c>
      <c r="C54" s="7">
        <v>0</v>
      </c>
      <c r="D54" s="7">
        <f t="shared" si="11"/>
        <v>0</v>
      </c>
      <c r="E54" s="11"/>
    </row>
    <row r="55" spans="1:5" x14ac:dyDescent="0.25">
      <c r="A55" s="1"/>
      <c r="B55" s="3" t="s">
        <v>16</v>
      </c>
      <c r="C55" s="4">
        <f>SUM(C40:C54)</f>
        <v>819614</v>
      </c>
      <c r="D55" s="4">
        <f t="shared" si="11"/>
        <v>118085</v>
      </c>
      <c r="E55" s="13">
        <f t="shared" si="12"/>
        <v>0.14407391772224487</v>
      </c>
    </row>
    <row r="57" spans="1:5" x14ac:dyDescent="0.25">
      <c r="A57" s="2" t="s">
        <v>18</v>
      </c>
      <c r="B57" s="3" t="s">
        <v>15</v>
      </c>
      <c r="C57" s="4" t="s">
        <v>17</v>
      </c>
      <c r="D57" s="10" t="s">
        <v>33</v>
      </c>
    </row>
    <row r="58" spans="1:5" x14ac:dyDescent="0.25">
      <c r="A58">
        <v>1</v>
      </c>
      <c r="B58" s="6" t="s">
        <v>0</v>
      </c>
      <c r="C58" s="7">
        <v>288654</v>
      </c>
      <c r="D58" s="11">
        <f>C58/C$73</f>
        <v>0.30783225747281379</v>
      </c>
    </row>
    <row r="59" spans="1:5" x14ac:dyDescent="0.25">
      <c r="A59">
        <v>2</v>
      </c>
      <c r="B59" s="6" t="s">
        <v>1</v>
      </c>
      <c r="C59" s="7">
        <v>199778</v>
      </c>
      <c r="D59" s="11">
        <f t="shared" ref="D59:D72" si="13">C59/C$73</f>
        <v>0.21305130964200666</v>
      </c>
    </row>
    <row r="60" spans="1:5" x14ac:dyDescent="0.25">
      <c r="A60">
        <v>3</v>
      </c>
      <c r="B60" s="6" t="s">
        <v>2</v>
      </c>
      <c r="C60" s="7">
        <v>183433</v>
      </c>
      <c r="D60" s="11">
        <f t="shared" si="13"/>
        <v>0.19562034298852829</v>
      </c>
    </row>
    <row r="61" spans="1:5" x14ac:dyDescent="0.25">
      <c r="A61">
        <v>4</v>
      </c>
      <c r="B61" s="6" t="s">
        <v>3</v>
      </c>
      <c r="C61" s="7">
        <v>114639</v>
      </c>
      <c r="D61" s="11">
        <f t="shared" si="13"/>
        <v>0.12225564920086296</v>
      </c>
    </row>
    <row r="62" spans="1:5" x14ac:dyDescent="0.25">
      <c r="A62">
        <v>5</v>
      </c>
      <c r="B62" s="6" t="s">
        <v>4</v>
      </c>
      <c r="C62" s="7">
        <v>51534</v>
      </c>
      <c r="D62" s="11">
        <f t="shared" si="13"/>
        <v>5.4957934262487219E-2</v>
      </c>
    </row>
    <row r="63" spans="1:5" x14ac:dyDescent="0.25">
      <c r="A63">
        <v>7</v>
      </c>
      <c r="B63" s="6" t="s">
        <v>6</v>
      </c>
      <c r="C63" s="7">
        <v>26374</v>
      </c>
      <c r="D63" s="11">
        <f t="shared" si="13"/>
        <v>2.8126296391485967E-2</v>
      </c>
    </row>
    <row r="64" spans="1:5" x14ac:dyDescent="0.25">
      <c r="A64">
        <v>8</v>
      </c>
      <c r="B64" s="6" t="s">
        <v>7</v>
      </c>
      <c r="C64" s="7">
        <v>25074</v>
      </c>
      <c r="D64" s="11">
        <f t="shared" si="13"/>
        <v>2.673992400546444E-2</v>
      </c>
    </row>
    <row r="65" spans="1:4" x14ac:dyDescent="0.25">
      <c r="A65">
        <v>6</v>
      </c>
      <c r="B65" s="6" t="s">
        <v>5</v>
      </c>
      <c r="C65" s="7">
        <v>23074</v>
      </c>
      <c r="D65" s="11">
        <f t="shared" si="13"/>
        <v>2.4607043411585167E-2</v>
      </c>
    </row>
    <row r="66" spans="1:4" x14ac:dyDescent="0.25">
      <c r="A66">
        <v>13</v>
      </c>
      <c r="B66" s="6" t="s">
        <v>12</v>
      </c>
      <c r="C66" s="7">
        <v>7729</v>
      </c>
      <c r="D66" s="11">
        <f t="shared" si="13"/>
        <v>8.2425170550464496E-3</v>
      </c>
    </row>
    <row r="67" spans="1:4" x14ac:dyDescent="0.25">
      <c r="A67">
        <v>10</v>
      </c>
      <c r="B67" s="6" t="s">
        <v>9</v>
      </c>
      <c r="C67" s="7">
        <v>7023</v>
      </c>
      <c r="D67" s="11">
        <f t="shared" si="13"/>
        <v>7.4896102054070653E-3</v>
      </c>
    </row>
    <row r="68" spans="1:4" x14ac:dyDescent="0.25">
      <c r="A68">
        <v>12</v>
      </c>
      <c r="B68" s="6" t="s">
        <v>11</v>
      </c>
      <c r="C68" s="7">
        <v>3934</v>
      </c>
      <c r="D68" s="11">
        <f t="shared" si="13"/>
        <v>4.1953761281605289E-3</v>
      </c>
    </row>
    <row r="69" spans="1:4" x14ac:dyDescent="0.25">
      <c r="A69">
        <v>9</v>
      </c>
      <c r="B69" s="6" t="s">
        <v>8</v>
      </c>
      <c r="C69" s="7">
        <v>2652</v>
      </c>
      <c r="D69" s="11">
        <f t="shared" si="13"/>
        <v>2.8281996674839154E-3</v>
      </c>
    </row>
    <row r="70" spans="1:4" x14ac:dyDescent="0.25">
      <c r="A70">
        <v>11</v>
      </c>
      <c r="B70" s="6" t="s">
        <v>10</v>
      </c>
      <c r="C70" s="7">
        <v>2234</v>
      </c>
      <c r="D70" s="11">
        <f t="shared" si="13"/>
        <v>2.3824276233631475E-3</v>
      </c>
    </row>
    <row r="71" spans="1:4" x14ac:dyDescent="0.25">
      <c r="A71">
        <v>14</v>
      </c>
      <c r="B71" s="6" t="s">
        <v>13</v>
      </c>
      <c r="C71" s="7">
        <v>1567</v>
      </c>
      <c r="D71" s="11">
        <f t="shared" si="13"/>
        <v>1.6711119453044101E-3</v>
      </c>
    </row>
    <row r="72" spans="1:4" x14ac:dyDescent="0.25">
      <c r="A72">
        <v>15</v>
      </c>
      <c r="B72" s="6" t="s">
        <v>14</v>
      </c>
      <c r="C72" s="7">
        <v>0</v>
      </c>
      <c r="D72" s="11">
        <f t="shared" si="13"/>
        <v>0</v>
      </c>
    </row>
    <row r="73" spans="1:4" x14ac:dyDescent="0.25">
      <c r="A73" s="1"/>
      <c r="B73" s="3" t="s">
        <v>16</v>
      </c>
      <c r="C73" s="4">
        <f>SUM(C58:C72)</f>
        <v>937699</v>
      </c>
      <c r="D73" s="13">
        <f>SUM(D58:D72)</f>
        <v>1</v>
      </c>
    </row>
  </sheetData>
  <printOptions horizontalCentered="1" gridLines="1"/>
  <pageMargins left="0.7" right="0.7" top="0.75" bottom="0.75" header="0.3" footer="0.3"/>
  <pageSetup scale="96" orientation="landscape" horizontalDpi="360" verticalDpi="360" r:id="rId1"/>
  <headerFooter>
    <oddHeader>&amp;C&amp;"-,Bold"New York City Democratic Mayoral Primary - Preliminary Results - July 6,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1E17-AAF1-4902-AA18-3A92B1B53E5C}">
  <sheetPr>
    <pageSetUpPr fitToPage="1"/>
  </sheetPr>
  <dimension ref="A1:S73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34" sqref="O34"/>
    </sheetView>
  </sheetViews>
  <sheetFormatPr defaultRowHeight="15" x14ac:dyDescent="0.25"/>
  <cols>
    <col min="1" max="1" width="4.28515625" style="7" bestFit="1" customWidth="1"/>
    <col min="2" max="2" width="20.85546875" style="7" bestFit="1" customWidth="1"/>
    <col min="3" max="3" width="10" style="7" bestFit="1" customWidth="1"/>
    <col min="4" max="4" width="9" style="7" bestFit="1" customWidth="1"/>
    <col min="5" max="5" width="10.42578125" style="7" bestFit="1" customWidth="1"/>
    <col min="6" max="6" width="7.28515625" style="7" bestFit="1" customWidth="1"/>
    <col min="7" max="7" width="10.140625" style="7" bestFit="1" customWidth="1"/>
    <col min="8" max="8" width="8.42578125" style="7" bestFit="1" customWidth="1"/>
    <col min="9" max="9" width="10" style="7" bestFit="1" customWidth="1"/>
    <col min="10" max="10" width="8.42578125" style="7" bestFit="1" customWidth="1"/>
    <col min="11" max="11" width="10" style="7" bestFit="1" customWidth="1"/>
    <col min="12" max="12" width="7.42578125" style="7" bestFit="1" customWidth="1"/>
    <col min="13" max="13" width="10" style="7" bestFit="1" customWidth="1"/>
    <col min="14" max="14" width="7.28515625" style="7" bestFit="1" customWidth="1"/>
    <col min="15" max="15" width="10" style="7" bestFit="1" customWidth="1"/>
    <col min="16" max="16" width="8.42578125" style="7" bestFit="1" customWidth="1"/>
    <col min="17" max="17" width="10" style="7" bestFit="1" customWidth="1"/>
    <col min="18" max="18" width="8.42578125" style="7" bestFit="1" customWidth="1"/>
    <col min="19" max="19" width="10" style="7" bestFit="1" customWidth="1"/>
    <col min="20" max="16384" width="9.140625" style="7"/>
  </cols>
  <sheetData>
    <row r="1" spans="1:19" x14ac:dyDescent="0.25">
      <c r="A1" s="7" t="s">
        <v>18</v>
      </c>
      <c r="B1" s="3" t="s">
        <v>15</v>
      </c>
      <c r="C1" s="5" t="s">
        <v>17</v>
      </c>
      <c r="D1" s="4" t="s">
        <v>20</v>
      </c>
      <c r="E1" s="5" t="s">
        <v>19</v>
      </c>
      <c r="F1" s="4"/>
      <c r="G1" s="5" t="s">
        <v>21</v>
      </c>
      <c r="H1" s="4"/>
      <c r="I1" s="5" t="s">
        <v>22</v>
      </c>
      <c r="J1" s="4"/>
      <c r="K1" s="5" t="s">
        <v>23</v>
      </c>
      <c r="L1" s="4"/>
      <c r="M1" s="5" t="s">
        <v>24</v>
      </c>
      <c r="N1" s="4"/>
      <c r="O1" s="5" t="s">
        <v>25</v>
      </c>
      <c r="P1" s="4"/>
      <c r="Q1" s="5" t="s">
        <v>26</v>
      </c>
      <c r="R1" s="4"/>
      <c r="S1" s="5" t="s">
        <v>27</v>
      </c>
    </row>
    <row r="2" spans="1:19" x14ac:dyDescent="0.25">
      <c r="A2" s="7">
        <v>1</v>
      </c>
      <c r="B2" s="6" t="s">
        <v>0</v>
      </c>
      <c r="C2" s="8">
        <v>260455</v>
      </c>
      <c r="D2" s="7">
        <v>174</v>
      </c>
      <c r="E2" s="8">
        <f t="shared" ref="E2:E14" si="0">C2+D2</f>
        <v>260629</v>
      </c>
      <c r="F2" s="7">
        <v>413</v>
      </c>
      <c r="G2" s="8">
        <f t="shared" ref="G2:G14" si="1">E2+F2</f>
        <v>261042</v>
      </c>
      <c r="H2" s="7">
        <v>490</v>
      </c>
      <c r="I2" s="8">
        <f t="shared" ref="I2:I14" si="2">G2+H2</f>
        <v>261532</v>
      </c>
      <c r="J2" s="7">
        <v>1077</v>
      </c>
      <c r="K2" s="8">
        <f t="shared" ref="K2:K16" si="3">I2+J2</f>
        <v>262609</v>
      </c>
      <c r="L2" s="7">
        <v>3096</v>
      </c>
      <c r="M2" s="8">
        <f t="shared" ref="M2:M14" si="4">K2+L2</f>
        <v>265705</v>
      </c>
      <c r="N2" s="7">
        <v>17437</v>
      </c>
      <c r="O2" s="8">
        <f>M2+N2</f>
        <v>283142</v>
      </c>
      <c r="P2" s="7">
        <v>31052</v>
      </c>
      <c r="Q2" s="8">
        <f>O2+P2</f>
        <v>314194</v>
      </c>
      <c r="R2" s="7">
        <v>44327</v>
      </c>
      <c r="S2" s="8">
        <f>Q2+R2</f>
        <v>358521</v>
      </c>
    </row>
    <row r="3" spans="1:19" x14ac:dyDescent="0.25">
      <c r="A3" s="7">
        <v>2</v>
      </c>
      <c r="B3" s="6" t="s">
        <v>1</v>
      </c>
      <c r="C3" s="8">
        <v>181590</v>
      </c>
      <c r="D3" s="7">
        <v>58</v>
      </c>
      <c r="E3" s="8">
        <f t="shared" si="0"/>
        <v>181648</v>
      </c>
      <c r="F3" s="7">
        <v>297</v>
      </c>
      <c r="G3" s="8">
        <f t="shared" si="1"/>
        <v>181945</v>
      </c>
      <c r="H3" s="7">
        <v>1952</v>
      </c>
      <c r="I3" s="8">
        <f t="shared" si="2"/>
        <v>183897</v>
      </c>
      <c r="J3" s="7">
        <v>2104</v>
      </c>
      <c r="K3" s="8">
        <f t="shared" si="3"/>
        <v>186001</v>
      </c>
      <c r="L3" s="7">
        <v>2529</v>
      </c>
      <c r="M3" s="8">
        <f t="shared" si="4"/>
        <v>188530</v>
      </c>
      <c r="N3" s="7">
        <v>25327</v>
      </c>
      <c r="O3" s="8">
        <f t="shared" ref="O3:O16" si="5">M3+N3</f>
        <v>213857</v>
      </c>
      <c r="P3" s="7">
        <v>12718</v>
      </c>
      <c r="Q3" s="8">
        <f t="shared" ref="Q3:Q16" si="6">O3+P3</f>
        <v>226575</v>
      </c>
      <c r="R3" s="7">
        <v>-226575</v>
      </c>
      <c r="S3" s="8">
        <f t="shared" ref="S3:S16" si="7">Q3+R3</f>
        <v>0</v>
      </c>
    </row>
    <row r="4" spans="1:19" x14ac:dyDescent="0.25">
      <c r="A4" s="7">
        <v>3</v>
      </c>
      <c r="B4" s="6" t="s">
        <v>2</v>
      </c>
      <c r="C4" s="8">
        <v>158221</v>
      </c>
      <c r="D4" s="7">
        <v>97</v>
      </c>
      <c r="E4" s="8">
        <f t="shared" si="0"/>
        <v>158318</v>
      </c>
      <c r="F4" s="7">
        <v>87</v>
      </c>
      <c r="G4" s="8">
        <f t="shared" si="1"/>
        <v>158405</v>
      </c>
      <c r="H4" s="7">
        <v>541</v>
      </c>
      <c r="I4" s="8">
        <f t="shared" si="2"/>
        <v>158946</v>
      </c>
      <c r="J4" s="7">
        <v>1280</v>
      </c>
      <c r="K4" s="8">
        <f t="shared" si="3"/>
        <v>160226</v>
      </c>
      <c r="L4" s="7">
        <v>4169</v>
      </c>
      <c r="M4" s="8">
        <f t="shared" si="4"/>
        <v>164395</v>
      </c>
      <c r="N4" s="7">
        <v>25711</v>
      </c>
      <c r="O4" s="8">
        <f t="shared" si="5"/>
        <v>190106</v>
      </c>
      <c r="P4" s="7">
        <v>36816</v>
      </c>
      <c r="Q4" s="8">
        <f t="shared" si="6"/>
        <v>226922</v>
      </c>
      <c r="R4" s="7">
        <v>116844</v>
      </c>
      <c r="S4" s="8">
        <f t="shared" si="7"/>
        <v>343766</v>
      </c>
    </row>
    <row r="5" spans="1:19" x14ac:dyDescent="0.25">
      <c r="A5" s="7">
        <v>4</v>
      </c>
      <c r="B5" s="6" t="s">
        <v>3</v>
      </c>
      <c r="C5" s="8">
        <v>96005</v>
      </c>
      <c r="D5" s="7">
        <v>147</v>
      </c>
      <c r="E5" s="8">
        <f t="shared" si="0"/>
        <v>96152</v>
      </c>
      <c r="F5" s="7">
        <v>179</v>
      </c>
      <c r="G5" s="8">
        <f t="shared" si="1"/>
        <v>96331</v>
      </c>
      <c r="H5" s="7">
        <v>434</v>
      </c>
      <c r="I5" s="8">
        <f t="shared" si="2"/>
        <v>96765</v>
      </c>
      <c r="J5" s="7">
        <v>1720</v>
      </c>
      <c r="K5" s="8">
        <f t="shared" si="3"/>
        <v>98485</v>
      </c>
      <c r="L5" s="7">
        <v>2622</v>
      </c>
      <c r="M5" s="8">
        <f t="shared" si="4"/>
        <v>101107</v>
      </c>
      <c r="N5" s="7">
        <v>10132</v>
      </c>
      <c r="O5" s="8">
        <f t="shared" si="5"/>
        <v>111239</v>
      </c>
      <c r="P5" s="7">
        <v>-111239</v>
      </c>
      <c r="Q5" s="8">
        <f t="shared" si="6"/>
        <v>0</v>
      </c>
      <c r="R5" s="7">
        <v>0</v>
      </c>
      <c r="S5" s="8">
        <f t="shared" si="7"/>
        <v>0</v>
      </c>
    </row>
    <row r="6" spans="1:19" x14ac:dyDescent="0.25">
      <c r="A6" s="7">
        <v>5</v>
      </c>
      <c r="B6" s="6" t="s">
        <v>4</v>
      </c>
      <c r="C6" s="8">
        <v>41141</v>
      </c>
      <c r="D6" s="7">
        <v>58</v>
      </c>
      <c r="E6" s="8">
        <f t="shared" si="0"/>
        <v>41199</v>
      </c>
      <c r="F6" s="7">
        <v>89</v>
      </c>
      <c r="G6" s="8">
        <f t="shared" si="1"/>
        <v>41288</v>
      </c>
      <c r="H6" s="7">
        <v>288</v>
      </c>
      <c r="I6" s="8">
        <f t="shared" si="2"/>
        <v>41576</v>
      </c>
      <c r="J6" s="7">
        <v>1155</v>
      </c>
      <c r="K6" s="8">
        <f t="shared" si="3"/>
        <v>42731</v>
      </c>
      <c r="L6" s="7">
        <v>2259</v>
      </c>
      <c r="M6" s="8">
        <f t="shared" si="4"/>
        <v>44990</v>
      </c>
      <c r="N6" s="7">
        <v>-44990</v>
      </c>
      <c r="O6" s="8">
        <f t="shared" si="5"/>
        <v>0</v>
      </c>
      <c r="P6" s="7">
        <v>0</v>
      </c>
      <c r="Q6" s="8">
        <f t="shared" si="6"/>
        <v>0</v>
      </c>
      <c r="R6" s="7">
        <v>0</v>
      </c>
      <c r="S6" s="8">
        <f t="shared" si="7"/>
        <v>0</v>
      </c>
    </row>
    <row r="7" spans="1:19" x14ac:dyDescent="0.25">
      <c r="A7" s="7">
        <v>7</v>
      </c>
      <c r="B7" s="6" t="s">
        <v>6</v>
      </c>
      <c r="C7" s="8">
        <v>23086</v>
      </c>
      <c r="D7" s="7">
        <v>35</v>
      </c>
      <c r="E7" s="8">
        <f t="shared" si="0"/>
        <v>23121</v>
      </c>
      <c r="F7" s="7">
        <v>98</v>
      </c>
      <c r="G7" s="8">
        <f t="shared" si="1"/>
        <v>23219</v>
      </c>
      <c r="H7" s="7">
        <v>707</v>
      </c>
      <c r="I7" s="8">
        <f t="shared" si="2"/>
        <v>23926</v>
      </c>
      <c r="J7" s="7">
        <v>2460</v>
      </c>
      <c r="K7" s="8">
        <f t="shared" si="3"/>
        <v>26386</v>
      </c>
      <c r="L7" s="7">
        <v>632</v>
      </c>
      <c r="M7" s="8">
        <f t="shared" si="4"/>
        <v>27018</v>
      </c>
      <c r="N7" s="7">
        <v>-27018</v>
      </c>
      <c r="O7" s="8">
        <f t="shared" si="5"/>
        <v>0</v>
      </c>
      <c r="P7" s="7">
        <v>0</v>
      </c>
      <c r="Q7" s="8">
        <f t="shared" si="6"/>
        <v>0</v>
      </c>
      <c r="R7" s="7">
        <v>0</v>
      </c>
      <c r="S7" s="8">
        <f t="shared" si="7"/>
        <v>0</v>
      </c>
    </row>
    <row r="8" spans="1:19" x14ac:dyDescent="0.25">
      <c r="A8" s="7">
        <v>8</v>
      </c>
      <c r="B8" s="6" t="s">
        <v>7</v>
      </c>
      <c r="C8" s="8">
        <v>18893</v>
      </c>
      <c r="D8" s="7">
        <v>27</v>
      </c>
      <c r="E8" s="8">
        <f t="shared" si="0"/>
        <v>18920</v>
      </c>
      <c r="F8" s="7">
        <v>136</v>
      </c>
      <c r="G8" s="8">
        <f t="shared" si="1"/>
        <v>19056</v>
      </c>
      <c r="H8" s="7">
        <v>157</v>
      </c>
      <c r="I8" s="8">
        <f t="shared" si="2"/>
        <v>19213</v>
      </c>
      <c r="J8" s="7">
        <v>667</v>
      </c>
      <c r="K8" s="8">
        <f t="shared" si="3"/>
        <v>19880</v>
      </c>
      <c r="L8" s="7">
        <v>1184</v>
      </c>
      <c r="M8" s="8">
        <f t="shared" si="4"/>
        <v>21064</v>
      </c>
      <c r="N8" s="7">
        <v>-21064</v>
      </c>
      <c r="O8" s="8">
        <f t="shared" si="5"/>
        <v>0</v>
      </c>
      <c r="P8" s="7">
        <v>0</v>
      </c>
      <c r="Q8" s="8">
        <f t="shared" si="6"/>
        <v>0</v>
      </c>
      <c r="R8" s="7">
        <v>0</v>
      </c>
      <c r="S8" s="8">
        <f t="shared" si="7"/>
        <v>0</v>
      </c>
    </row>
    <row r="9" spans="1:19" x14ac:dyDescent="0.25">
      <c r="A9" s="7">
        <v>6</v>
      </c>
      <c r="B9" s="6" t="s">
        <v>5</v>
      </c>
      <c r="C9" s="8">
        <v>17810</v>
      </c>
      <c r="D9" s="7">
        <v>18</v>
      </c>
      <c r="E9" s="8">
        <f t="shared" si="0"/>
        <v>17828</v>
      </c>
      <c r="F9" s="7">
        <v>104</v>
      </c>
      <c r="G9" s="8">
        <f t="shared" si="1"/>
        <v>17932</v>
      </c>
      <c r="H9" s="7">
        <v>160</v>
      </c>
      <c r="I9" s="8">
        <f t="shared" si="2"/>
        <v>18092</v>
      </c>
      <c r="J9" s="7">
        <v>452</v>
      </c>
      <c r="K9" s="8">
        <f t="shared" si="3"/>
        <v>18544</v>
      </c>
      <c r="L9" s="7">
        <v>-18544</v>
      </c>
      <c r="M9" s="8">
        <f t="shared" si="4"/>
        <v>0</v>
      </c>
      <c r="N9" s="7">
        <v>0</v>
      </c>
      <c r="O9" s="8">
        <f t="shared" si="5"/>
        <v>0</v>
      </c>
      <c r="P9" s="7">
        <v>0</v>
      </c>
      <c r="Q9" s="8">
        <f t="shared" si="6"/>
        <v>0</v>
      </c>
      <c r="R9" s="7">
        <v>0</v>
      </c>
      <c r="S9" s="8">
        <f t="shared" si="7"/>
        <v>0</v>
      </c>
    </row>
    <row r="10" spans="1:19" x14ac:dyDescent="0.25">
      <c r="A10" s="7">
        <v>13</v>
      </c>
      <c r="B10" s="6" t="s">
        <v>12</v>
      </c>
      <c r="C10" s="8">
        <v>7121</v>
      </c>
      <c r="D10" s="7">
        <v>15</v>
      </c>
      <c r="E10" s="8">
        <f t="shared" si="0"/>
        <v>7136</v>
      </c>
      <c r="F10" s="7">
        <v>54</v>
      </c>
      <c r="G10" s="8">
        <f t="shared" si="1"/>
        <v>7190</v>
      </c>
      <c r="H10" s="7">
        <v>107</v>
      </c>
      <c r="I10" s="8">
        <f t="shared" si="2"/>
        <v>7297</v>
      </c>
      <c r="J10" s="7">
        <v>-7297</v>
      </c>
      <c r="K10" s="8">
        <f t="shared" si="3"/>
        <v>0</v>
      </c>
      <c r="L10" s="7">
        <v>0</v>
      </c>
      <c r="M10" s="8">
        <f t="shared" si="4"/>
        <v>0</v>
      </c>
      <c r="N10" s="7">
        <v>0</v>
      </c>
      <c r="O10" s="8">
        <f t="shared" si="5"/>
        <v>0</v>
      </c>
      <c r="P10" s="7">
        <v>0</v>
      </c>
      <c r="Q10" s="8">
        <f t="shared" si="6"/>
        <v>0</v>
      </c>
      <c r="R10" s="7">
        <v>0</v>
      </c>
      <c r="S10" s="8">
        <f t="shared" si="7"/>
        <v>0</v>
      </c>
    </row>
    <row r="11" spans="1:19" x14ac:dyDescent="0.25">
      <c r="A11" s="7">
        <v>10</v>
      </c>
      <c r="B11" s="6" t="s">
        <v>9</v>
      </c>
      <c r="C11" s="8">
        <v>6073</v>
      </c>
      <c r="D11" s="7">
        <v>10</v>
      </c>
      <c r="E11" s="8">
        <f t="shared" si="0"/>
        <v>6083</v>
      </c>
      <c r="F11" s="7">
        <v>26</v>
      </c>
      <c r="G11" s="8">
        <f t="shared" si="1"/>
        <v>6109</v>
      </c>
      <c r="H11" s="7">
        <v>412</v>
      </c>
      <c r="I11" s="8">
        <f t="shared" si="2"/>
        <v>6521</v>
      </c>
      <c r="J11" s="7">
        <v>-6521</v>
      </c>
      <c r="K11" s="8">
        <f t="shared" si="3"/>
        <v>0</v>
      </c>
      <c r="L11" s="7">
        <v>0</v>
      </c>
      <c r="M11" s="8">
        <f t="shared" si="4"/>
        <v>0</v>
      </c>
      <c r="N11" s="7">
        <v>0</v>
      </c>
      <c r="O11" s="8">
        <f t="shared" si="5"/>
        <v>0</v>
      </c>
      <c r="P11" s="7">
        <v>0</v>
      </c>
      <c r="Q11" s="8">
        <f t="shared" si="6"/>
        <v>0</v>
      </c>
      <c r="R11" s="7">
        <v>0</v>
      </c>
      <c r="S11" s="8">
        <f t="shared" si="7"/>
        <v>0</v>
      </c>
    </row>
    <row r="12" spans="1:19" x14ac:dyDescent="0.25">
      <c r="A12" s="7">
        <v>12</v>
      </c>
      <c r="B12" s="6" t="s">
        <v>11</v>
      </c>
      <c r="C12" s="8">
        <v>3557</v>
      </c>
      <c r="D12" s="7">
        <v>35</v>
      </c>
      <c r="E12" s="8">
        <f t="shared" si="0"/>
        <v>3592</v>
      </c>
      <c r="F12" s="7">
        <v>45</v>
      </c>
      <c r="G12" s="8">
        <f t="shared" si="1"/>
        <v>3637</v>
      </c>
      <c r="H12" s="7">
        <v>-3637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f t="shared" si="5"/>
        <v>0</v>
      </c>
      <c r="P12" s="7">
        <v>0</v>
      </c>
      <c r="Q12" s="8">
        <f t="shared" si="6"/>
        <v>0</v>
      </c>
      <c r="R12" s="7">
        <v>0</v>
      </c>
      <c r="S12" s="8">
        <f t="shared" si="7"/>
        <v>0</v>
      </c>
    </row>
    <row r="13" spans="1:19" x14ac:dyDescent="0.25">
      <c r="A13" s="7">
        <v>9</v>
      </c>
      <c r="B13" s="6" t="s">
        <v>8</v>
      </c>
      <c r="C13" s="8">
        <v>2289</v>
      </c>
      <c r="D13" s="7">
        <v>18</v>
      </c>
      <c r="E13" s="8">
        <f t="shared" si="0"/>
        <v>2307</v>
      </c>
      <c r="F13" s="7">
        <v>77</v>
      </c>
      <c r="G13" s="8">
        <f t="shared" si="1"/>
        <v>2384</v>
      </c>
      <c r="H13" s="7">
        <v>-2384</v>
      </c>
      <c r="I13" s="8">
        <f t="shared" si="2"/>
        <v>0</v>
      </c>
      <c r="J13" s="7">
        <v>0</v>
      </c>
      <c r="K13" s="8">
        <f t="shared" si="3"/>
        <v>0</v>
      </c>
      <c r="L13" s="7">
        <v>0</v>
      </c>
      <c r="M13" s="8">
        <f t="shared" si="4"/>
        <v>0</v>
      </c>
      <c r="N13" s="7">
        <v>0</v>
      </c>
      <c r="O13" s="8">
        <f t="shared" si="5"/>
        <v>0</v>
      </c>
      <c r="P13" s="7">
        <v>0</v>
      </c>
      <c r="Q13" s="8">
        <f t="shared" si="6"/>
        <v>0</v>
      </c>
      <c r="R13" s="7">
        <v>0</v>
      </c>
      <c r="S13" s="8">
        <f t="shared" si="7"/>
        <v>0</v>
      </c>
    </row>
    <row r="14" spans="1:19" x14ac:dyDescent="0.25">
      <c r="A14" s="7">
        <v>11</v>
      </c>
      <c r="B14" s="6" t="s">
        <v>10</v>
      </c>
      <c r="C14" s="8">
        <v>1999</v>
      </c>
      <c r="D14" s="7">
        <v>11</v>
      </c>
      <c r="E14" s="8">
        <f t="shared" si="0"/>
        <v>2010</v>
      </c>
      <c r="F14" s="7">
        <v>-2010</v>
      </c>
      <c r="G14" s="8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f t="shared" si="5"/>
        <v>0</v>
      </c>
      <c r="P14" s="7">
        <v>0</v>
      </c>
      <c r="Q14" s="8">
        <f t="shared" si="6"/>
        <v>0</v>
      </c>
      <c r="R14" s="7">
        <v>0</v>
      </c>
      <c r="S14" s="8">
        <f t="shared" si="7"/>
        <v>0</v>
      </c>
    </row>
    <row r="15" spans="1:19" x14ac:dyDescent="0.25">
      <c r="A15" s="7">
        <v>14</v>
      </c>
      <c r="B15" s="6" t="s">
        <v>13</v>
      </c>
      <c r="C15" s="8">
        <v>1374</v>
      </c>
      <c r="D15" s="7">
        <v>-1374</v>
      </c>
      <c r="E15" s="8">
        <f t="shared" ref="E15:E16" si="8">C15+D15</f>
        <v>0</v>
      </c>
      <c r="F15" s="7">
        <v>0</v>
      </c>
      <c r="G15" s="8">
        <f t="shared" ref="G15:G16" si="9">E15+F15</f>
        <v>0</v>
      </c>
      <c r="H15" s="7">
        <v>0</v>
      </c>
      <c r="I15" s="8">
        <f t="shared" ref="I15:I16" si="10">G15+H15</f>
        <v>0</v>
      </c>
      <c r="J15" s="7">
        <v>0</v>
      </c>
      <c r="K15" s="8">
        <f t="shared" si="3"/>
        <v>0</v>
      </c>
      <c r="L15" s="7">
        <v>0</v>
      </c>
      <c r="M15" s="8">
        <f t="shared" ref="M15:M16" si="11">K15+L15</f>
        <v>0</v>
      </c>
      <c r="N15" s="7">
        <v>0</v>
      </c>
      <c r="O15" s="8">
        <f t="shared" si="5"/>
        <v>0</v>
      </c>
      <c r="P15" s="7">
        <v>0</v>
      </c>
      <c r="Q15" s="8">
        <f t="shared" si="6"/>
        <v>0</v>
      </c>
      <c r="R15" s="7">
        <v>0</v>
      </c>
      <c r="S15" s="8">
        <f t="shared" si="7"/>
        <v>0</v>
      </c>
    </row>
    <row r="16" spans="1:19" x14ac:dyDescent="0.25">
      <c r="A16" s="7">
        <v>15</v>
      </c>
      <c r="B16" s="6" t="s">
        <v>14</v>
      </c>
      <c r="C16" s="8">
        <v>0</v>
      </c>
      <c r="D16" s="7">
        <v>671</v>
      </c>
      <c r="E16" s="8">
        <f t="shared" si="8"/>
        <v>671</v>
      </c>
      <c r="F16" s="7">
        <v>405</v>
      </c>
      <c r="G16" s="8">
        <f t="shared" si="9"/>
        <v>1076</v>
      </c>
      <c r="H16" s="7">
        <v>773</v>
      </c>
      <c r="I16" s="8">
        <f t="shared" si="10"/>
        <v>1849</v>
      </c>
      <c r="J16" s="7">
        <v>2903</v>
      </c>
      <c r="K16" s="8">
        <f t="shared" si="3"/>
        <v>4752</v>
      </c>
      <c r="L16" s="7">
        <v>2053</v>
      </c>
      <c r="M16" s="8">
        <f t="shared" si="11"/>
        <v>6805</v>
      </c>
      <c r="N16" s="7">
        <v>14465</v>
      </c>
      <c r="O16" s="8">
        <f t="shared" si="5"/>
        <v>21270</v>
      </c>
      <c r="P16" s="7">
        <v>30653</v>
      </c>
      <c r="Q16" s="8">
        <f t="shared" si="6"/>
        <v>51923</v>
      </c>
      <c r="R16" s="7">
        <v>65404</v>
      </c>
      <c r="S16" s="8">
        <f t="shared" si="7"/>
        <v>117327</v>
      </c>
    </row>
    <row r="17" spans="2:19" x14ac:dyDescent="0.25">
      <c r="B17" s="3" t="s">
        <v>16</v>
      </c>
      <c r="C17" s="5">
        <f>SUM(C2:C16)</f>
        <v>819614</v>
      </c>
      <c r="D17" s="4">
        <f t="shared" ref="D17:S17" si="12">SUM(D2:D16)</f>
        <v>0</v>
      </c>
      <c r="E17" s="5">
        <f t="shared" si="12"/>
        <v>819614</v>
      </c>
      <c r="F17" s="4">
        <f t="shared" si="12"/>
        <v>0</v>
      </c>
      <c r="G17" s="5">
        <f t="shared" si="12"/>
        <v>819614</v>
      </c>
      <c r="H17" s="4">
        <f t="shared" si="12"/>
        <v>0</v>
      </c>
      <c r="I17" s="5">
        <f t="shared" si="12"/>
        <v>819614</v>
      </c>
      <c r="J17" s="4">
        <f t="shared" si="12"/>
        <v>0</v>
      </c>
      <c r="K17" s="5">
        <f t="shared" si="12"/>
        <v>819614</v>
      </c>
      <c r="L17" s="4">
        <f t="shared" si="12"/>
        <v>0</v>
      </c>
      <c r="M17" s="5">
        <f t="shared" si="12"/>
        <v>819614</v>
      </c>
      <c r="N17" s="4">
        <f t="shared" si="12"/>
        <v>0</v>
      </c>
      <c r="O17" s="5">
        <f t="shared" si="12"/>
        <v>819614</v>
      </c>
      <c r="P17" s="4">
        <f t="shared" si="12"/>
        <v>0</v>
      </c>
      <c r="Q17" s="5">
        <f t="shared" si="12"/>
        <v>819614</v>
      </c>
      <c r="R17" s="4">
        <f t="shared" si="12"/>
        <v>0</v>
      </c>
      <c r="S17" s="5">
        <f t="shared" si="12"/>
        <v>819614</v>
      </c>
    </row>
    <row r="20" spans="2:19" x14ac:dyDescent="0.25">
      <c r="B20" s="3" t="s">
        <v>15</v>
      </c>
      <c r="C20" s="5" t="s">
        <v>23</v>
      </c>
      <c r="D20" s="4"/>
      <c r="E20" s="5" t="s">
        <v>24</v>
      </c>
      <c r="F20" s="4"/>
      <c r="G20" s="5" t="s">
        <v>25</v>
      </c>
      <c r="H20" s="4"/>
      <c r="I20" s="5" t="s">
        <v>26</v>
      </c>
      <c r="J20" s="4"/>
      <c r="K20" s="5" t="s">
        <v>27</v>
      </c>
    </row>
    <row r="21" spans="2:19" x14ac:dyDescent="0.25">
      <c r="B21" s="6" t="s">
        <v>0</v>
      </c>
      <c r="C21" s="8">
        <v>262609</v>
      </c>
      <c r="D21" s="7">
        <v>3096</v>
      </c>
      <c r="E21" s="8">
        <f t="shared" ref="E21:E33" si="13">C21+D21</f>
        <v>265705</v>
      </c>
      <c r="F21" s="7">
        <v>17437</v>
      </c>
      <c r="G21" s="8">
        <f>E21+F21</f>
        <v>283142</v>
      </c>
      <c r="H21" s="7">
        <v>31052</v>
      </c>
      <c r="I21" s="8">
        <f>G21+H21</f>
        <v>314194</v>
      </c>
      <c r="J21" s="7">
        <v>44327</v>
      </c>
      <c r="K21" s="8">
        <f>I21+J21</f>
        <v>358521</v>
      </c>
      <c r="L21" s="17">
        <f>K21/(K21+K23)</f>
        <v>0.51050496449457272</v>
      </c>
    </row>
    <row r="22" spans="2:19" x14ac:dyDescent="0.25">
      <c r="B22" s="6" t="s">
        <v>1</v>
      </c>
      <c r="C22" s="8">
        <v>186001</v>
      </c>
      <c r="D22" s="7">
        <v>2529</v>
      </c>
      <c r="E22" s="8">
        <f t="shared" si="13"/>
        <v>188530</v>
      </c>
      <c r="F22" s="7">
        <v>25327</v>
      </c>
      <c r="G22" s="8">
        <f t="shared" ref="G22:G35" si="14">E22+F22</f>
        <v>213857</v>
      </c>
      <c r="H22" s="7">
        <v>12718</v>
      </c>
      <c r="I22" s="8">
        <f t="shared" ref="I22:I35" si="15">G22+H22</f>
        <v>226575</v>
      </c>
      <c r="J22" s="7">
        <v>-226575</v>
      </c>
      <c r="K22" s="8">
        <f t="shared" ref="K22:K35" si="16">I22+J22</f>
        <v>0</v>
      </c>
    </row>
    <row r="23" spans="2:19" x14ac:dyDescent="0.25">
      <c r="B23" s="6" t="s">
        <v>2</v>
      </c>
      <c r="C23" s="8">
        <v>160226</v>
      </c>
      <c r="D23" s="7">
        <v>4169</v>
      </c>
      <c r="E23" s="8">
        <f t="shared" si="13"/>
        <v>164395</v>
      </c>
      <c r="F23" s="7">
        <v>25711</v>
      </c>
      <c r="G23" s="8">
        <f t="shared" si="14"/>
        <v>190106</v>
      </c>
      <c r="H23" s="7">
        <v>36816</v>
      </c>
      <c r="I23" s="8">
        <f t="shared" si="15"/>
        <v>226922</v>
      </c>
      <c r="J23" s="7">
        <v>116844</v>
      </c>
      <c r="K23" s="8">
        <f t="shared" si="16"/>
        <v>343766</v>
      </c>
      <c r="L23" s="17">
        <f>K23/(K21+K23)</f>
        <v>0.48949503550542728</v>
      </c>
    </row>
    <row r="24" spans="2:19" x14ac:dyDescent="0.25">
      <c r="B24" s="6" t="s">
        <v>3</v>
      </c>
      <c r="C24" s="8">
        <v>98485</v>
      </c>
      <c r="D24" s="7">
        <v>2622</v>
      </c>
      <c r="E24" s="8">
        <f t="shared" si="13"/>
        <v>101107</v>
      </c>
      <c r="F24" s="7">
        <v>10132</v>
      </c>
      <c r="G24" s="8">
        <f t="shared" si="14"/>
        <v>111239</v>
      </c>
      <c r="H24" s="7">
        <v>-111239</v>
      </c>
      <c r="I24" s="8">
        <f t="shared" si="15"/>
        <v>0</v>
      </c>
      <c r="J24" s="7">
        <v>0</v>
      </c>
      <c r="K24" s="8">
        <f t="shared" si="16"/>
        <v>0</v>
      </c>
    </row>
    <row r="25" spans="2:19" x14ac:dyDescent="0.25">
      <c r="B25" s="6" t="s">
        <v>4</v>
      </c>
      <c r="C25" s="8">
        <v>42731</v>
      </c>
      <c r="D25" s="7">
        <v>2259</v>
      </c>
      <c r="E25" s="8">
        <f t="shared" si="13"/>
        <v>44990</v>
      </c>
      <c r="F25" s="7">
        <v>-44990</v>
      </c>
      <c r="G25" s="8">
        <f t="shared" si="14"/>
        <v>0</v>
      </c>
      <c r="H25" s="7">
        <v>0</v>
      </c>
      <c r="I25" s="8">
        <f t="shared" si="15"/>
        <v>0</v>
      </c>
      <c r="J25" s="7">
        <v>0</v>
      </c>
      <c r="K25" s="8">
        <f t="shared" si="16"/>
        <v>0</v>
      </c>
    </row>
    <row r="26" spans="2:19" x14ac:dyDescent="0.25">
      <c r="B26" s="6" t="s">
        <v>6</v>
      </c>
      <c r="C26" s="8">
        <v>26386</v>
      </c>
      <c r="D26" s="7">
        <v>632</v>
      </c>
      <c r="E26" s="8">
        <f t="shared" si="13"/>
        <v>27018</v>
      </c>
      <c r="F26" s="7">
        <v>-27018</v>
      </c>
      <c r="G26" s="8">
        <f t="shared" si="14"/>
        <v>0</v>
      </c>
      <c r="H26" s="7">
        <v>0</v>
      </c>
      <c r="I26" s="8">
        <f t="shared" si="15"/>
        <v>0</v>
      </c>
      <c r="J26" s="7">
        <v>0</v>
      </c>
      <c r="K26" s="8">
        <f t="shared" si="16"/>
        <v>0</v>
      </c>
    </row>
    <row r="27" spans="2:19" x14ac:dyDescent="0.25">
      <c r="B27" s="6" t="s">
        <v>7</v>
      </c>
      <c r="C27" s="8">
        <v>19880</v>
      </c>
      <c r="D27" s="7">
        <v>1184</v>
      </c>
      <c r="E27" s="8">
        <f t="shared" si="13"/>
        <v>21064</v>
      </c>
      <c r="F27" s="7">
        <v>-21064</v>
      </c>
      <c r="G27" s="8">
        <f t="shared" si="14"/>
        <v>0</v>
      </c>
      <c r="H27" s="7">
        <v>0</v>
      </c>
      <c r="I27" s="8">
        <f t="shared" si="15"/>
        <v>0</v>
      </c>
      <c r="J27" s="7">
        <v>0</v>
      </c>
      <c r="K27" s="8">
        <f t="shared" si="16"/>
        <v>0</v>
      </c>
    </row>
    <row r="28" spans="2:19" x14ac:dyDescent="0.25">
      <c r="B28" s="6" t="s">
        <v>5</v>
      </c>
      <c r="C28" s="8">
        <v>18544</v>
      </c>
      <c r="D28" s="7">
        <v>-18544</v>
      </c>
      <c r="E28" s="8">
        <f t="shared" si="13"/>
        <v>0</v>
      </c>
      <c r="F28" s="7">
        <v>0</v>
      </c>
      <c r="G28" s="8">
        <f t="shared" si="14"/>
        <v>0</v>
      </c>
      <c r="H28" s="7">
        <v>0</v>
      </c>
      <c r="I28" s="8">
        <f t="shared" si="15"/>
        <v>0</v>
      </c>
      <c r="J28" s="7">
        <v>0</v>
      </c>
      <c r="K28" s="8">
        <f t="shared" si="16"/>
        <v>0</v>
      </c>
    </row>
    <row r="29" spans="2:19" x14ac:dyDescent="0.25">
      <c r="B29" s="6" t="s">
        <v>12</v>
      </c>
      <c r="C29" s="8">
        <v>0</v>
      </c>
      <c r="D29" s="7">
        <v>0</v>
      </c>
      <c r="E29" s="8">
        <f t="shared" si="13"/>
        <v>0</v>
      </c>
      <c r="F29" s="7">
        <v>0</v>
      </c>
      <c r="G29" s="8">
        <f t="shared" si="14"/>
        <v>0</v>
      </c>
      <c r="H29" s="7">
        <v>0</v>
      </c>
      <c r="I29" s="8">
        <f t="shared" si="15"/>
        <v>0</v>
      </c>
      <c r="J29" s="7">
        <v>0</v>
      </c>
      <c r="K29" s="8">
        <f t="shared" si="16"/>
        <v>0</v>
      </c>
    </row>
    <row r="30" spans="2:19" x14ac:dyDescent="0.25">
      <c r="B30" s="6" t="s">
        <v>9</v>
      </c>
      <c r="C30" s="8">
        <v>0</v>
      </c>
      <c r="D30" s="7">
        <v>0</v>
      </c>
      <c r="E30" s="8">
        <f t="shared" si="13"/>
        <v>0</v>
      </c>
      <c r="F30" s="7">
        <v>0</v>
      </c>
      <c r="G30" s="8">
        <f t="shared" si="14"/>
        <v>0</v>
      </c>
      <c r="H30" s="7">
        <v>0</v>
      </c>
      <c r="I30" s="8">
        <f t="shared" si="15"/>
        <v>0</v>
      </c>
      <c r="J30" s="7">
        <v>0</v>
      </c>
      <c r="K30" s="8">
        <f t="shared" si="16"/>
        <v>0</v>
      </c>
    </row>
    <row r="31" spans="2:19" x14ac:dyDescent="0.25">
      <c r="B31" s="6" t="s">
        <v>11</v>
      </c>
      <c r="C31" s="8">
        <v>0</v>
      </c>
      <c r="D31" s="7">
        <v>0</v>
      </c>
      <c r="E31" s="8">
        <f t="shared" si="13"/>
        <v>0</v>
      </c>
      <c r="F31" s="7">
        <v>0</v>
      </c>
      <c r="G31" s="8">
        <f t="shared" si="14"/>
        <v>0</v>
      </c>
      <c r="H31" s="7">
        <v>0</v>
      </c>
      <c r="I31" s="8">
        <f t="shared" si="15"/>
        <v>0</v>
      </c>
      <c r="J31" s="7">
        <v>0</v>
      </c>
      <c r="K31" s="8">
        <f t="shared" si="16"/>
        <v>0</v>
      </c>
    </row>
    <row r="32" spans="2:19" x14ac:dyDescent="0.25">
      <c r="B32" s="6" t="s">
        <v>8</v>
      </c>
      <c r="C32" s="8">
        <v>0</v>
      </c>
      <c r="D32" s="7">
        <v>0</v>
      </c>
      <c r="E32" s="8">
        <f t="shared" si="13"/>
        <v>0</v>
      </c>
      <c r="F32" s="7">
        <v>0</v>
      </c>
      <c r="G32" s="8">
        <f t="shared" si="14"/>
        <v>0</v>
      </c>
      <c r="H32" s="7">
        <v>0</v>
      </c>
      <c r="I32" s="8">
        <f t="shared" si="15"/>
        <v>0</v>
      </c>
      <c r="J32" s="7">
        <v>0</v>
      </c>
      <c r="K32" s="8">
        <f t="shared" si="16"/>
        <v>0</v>
      </c>
    </row>
    <row r="33" spans="1:11" x14ac:dyDescent="0.25">
      <c r="B33" s="6" t="s">
        <v>10</v>
      </c>
      <c r="C33" s="8">
        <v>0</v>
      </c>
      <c r="D33" s="7">
        <v>0</v>
      </c>
      <c r="E33" s="8">
        <f t="shared" si="13"/>
        <v>0</v>
      </c>
      <c r="F33" s="7">
        <v>0</v>
      </c>
      <c r="G33" s="8">
        <f t="shared" si="14"/>
        <v>0</v>
      </c>
      <c r="H33" s="7">
        <v>0</v>
      </c>
      <c r="I33" s="8">
        <f t="shared" si="15"/>
        <v>0</v>
      </c>
      <c r="J33" s="7">
        <v>0</v>
      </c>
      <c r="K33" s="8">
        <f t="shared" si="16"/>
        <v>0</v>
      </c>
    </row>
    <row r="34" spans="1:11" x14ac:dyDescent="0.25">
      <c r="B34" s="6" t="s">
        <v>13</v>
      </c>
      <c r="C34" s="8">
        <v>0</v>
      </c>
      <c r="D34" s="7">
        <v>0</v>
      </c>
      <c r="E34" s="8">
        <f t="shared" ref="E34:E35" si="17">C34+D34</f>
        <v>0</v>
      </c>
      <c r="F34" s="7">
        <v>0</v>
      </c>
      <c r="G34" s="8">
        <f t="shared" si="14"/>
        <v>0</v>
      </c>
      <c r="H34" s="7">
        <v>0</v>
      </c>
      <c r="I34" s="8">
        <f t="shared" si="15"/>
        <v>0</v>
      </c>
      <c r="J34" s="7">
        <v>0</v>
      </c>
      <c r="K34" s="8">
        <f t="shared" si="16"/>
        <v>0</v>
      </c>
    </row>
    <row r="35" spans="1:11" x14ac:dyDescent="0.25">
      <c r="B35" s="6" t="s">
        <v>14</v>
      </c>
      <c r="C35" s="8">
        <v>4752</v>
      </c>
      <c r="D35" s="7">
        <v>2053</v>
      </c>
      <c r="E35" s="8">
        <f t="shared" si="17"/>
        <v>6805</v>
      </c>
      <c r="F35" s="7">
        <v>14465</v>
      </c>
      <c r="G35" s="8">
        <f t="shared" si="14"/>
        <v>21270</v>
      </c>
      <c r="H35" s="7">
        <v>30653</v>
      </c>
      <c r="I35" s="8">
        <f t="shared" si="15"/>
        <v>51923</v>
      </c>
      <c r="J35" s="7">
        <v>65404</v>
      </c>
      <c r="K35" s="8">
        <f t="shared" si="16"/>
        <v>117327</v>
      </c>
    </row>
    <row r="36" spans="1:11" x14ac:dyDescent="0.25">
      <c r="B36" s="3" t="s">
        <v>16</v>
      </c>
      <c r="C36" s="5">
        <v>819614</v>
      </c>
      <c r="D36" s="4">
        <f t="shared" ref="D36:K36" si="18">SUM(D21:D35)</f>
        <v>0</v>
      </c>
      <c r="E36" s="5">
        <f t="shared" si="18"/>
        <v>819614</v>
      </c>
      <c r="F36" s="4">
        <f t="shared" si="18"/>
        <v>0</v>
      </c>
      <c r="G36" s="5">
        <f t="shared" si="18"/>
        <v>819614</v>
      </c>
      <c r="H36" s="4">
        <f t="shared" si="18"/>
        <v>0</v>
      </c>
      <c r="I36" s="5">
        <f t="shared" si="18"/>
        <v>819614</v>
      </c>
      <c r="J36" s="4">
        <f t="shared" si="18"/>
        <v>0</v>
      </c>
      <c r="K36" s="5">
        <f t="shared" si="18"/>
        <v>819614</v>
      </c>
    </row>
    <row r="39" spans="1:11" x14ac:dyDescent="0.25">
      <c r="A39" s="7" t="s">
        <v>18</v>
      </c>
      <c r="B39" s="3" t="s">
        <v>15</v>
      </c>
      <c r="C39" s="4" t="s">
        <v>30</v>
      </c>
      <c r="D39" s="9" t="s">
        <v>31</v>
      </c>
      <c r="E39" s="10" t="s">
        <v>32</v>
      </c>
    </row>
    <row r="40" spans="1:11" x14ac:dyDescent="0.25">
      <c r="A40" s="7">
        <v>1</v>
      </c>
      <c r="B40" s="6" t="s">
        <v>0</v>
      </c>
      <c r="C40" s="7">
        <v>253234</v>
      </c>
      <c r="D40" s="7">
        <f>C2-C40</f>
        <v>7221</v>
      </c>
      <c r="E40" s="11">
        <f>D40/C40</f>
        <v>2.8515128300307224E-2</v>
      </c>
    </row>
    <row r="41" spans="1:11" x14ac:dyDescent="0.25">
      <c r="A41" s="7">
        <v>2</v>
      </c>
      <c r="B41" s="6" t="s">
        <v>1</v>
      </c>
      <c r="C41" s="7">
        <v>177722</v>
      </c>
      <c r="D41" s="7">
        <f t="shared" ref="D41:D55" si="19">C3-C41</f>
        <v>3868</v>
      </c>
      <c r="E41" s="11">
        <f t="shared" ref="E41:E55" si="20">D41/C41</f>
        <v>2.1764328558085098E-2</v>
      </c>
    </row>
    <row r="42" spans="1:11" x14ac:dyDescent="0.25">
      <c r="A42" s="7">
        <v>3</v>
      </c>
      <c r="B42" s="6" t="s">
        <v>2</v>
      </c>
      <c r="C42" s="7">
        <v>155812</v>
      </c>
      <c r="D42" s="7">
        <f t="shared" si="19"/>
        <v>2409</v>
      </c>
      <c r="E42" s="11">
        <f t="shared" si="20"/>
        <v>1.5460940107308809E-2</v>
      </c>
    </row>
    <row r="43" spans="1:11" x14ac:dyDescent="0.25">
      <c r="A43" s="7">
        <v>4</v>
      </c>
      <c r="B43" s="6" t="s">
        <v>3</v>
      </c>
      <c r="C43" s="7">
        <v>93291</v>
      </c>
      <c r="D43" s="7">
        <f t="shared" si="19"/>
        <v>2714</v>
      </c>
      <c r="E43" s="11">
        <f t="shared" si="20"/>
        <v>2.909176662271816E-2</v>
      </c>
    </row>
    <row r="44" spans="1:11" x14ac:dyDescent="0.25">
      <c r="A44" s="7">
        <v>5</v>
      </c>
      <c r="B44" s="6" t="s">
        <v>4</v>
      </c>
      <c r="C44" s="7">
        <v>40244</v>
      </c>
      <c r="D44" s="7">
        <f t="shared" si="19"/>
        <v>897</v>
      </c>
      <c r="E44" s="11">
        <f t="shared" si="20"/>
        <v>2.2289036875062122E-2</v>
      </c>
    </row>
    <row r="45" spans="1:11" x14ac:dyDescent="0.25">
      <c r="A45" s="7">
        <v>6</v>
      </c>
      <c r="B45" s="6" t="s">
        <v>6</v>
      </c>
      <c r="C45" s="7">
        <v>22221</v>
      </c>
      <c r="D45" s="7">
        <f t="shared" si="19"/>
        <v>865</v>
      </c>
      <c r="E45" s="11">
        <f t="shared" si="20"/>
        <v>3.89271409927546E-2</v>
      </c>
    </row>
    <row r="46" spans="1:11" x14ac:dyDescent="0.25">
      <c r="A46" s="7">
        <v>7</v>
      </c>
      <c r="B46" s="6" t="s">
        <v>7</v>
      </c>
      <c r="C46" s="7">
        <v>18503</v>
      </c>
      <c r="D46" s="7">
        <f t="shared" si="19"/>
        <v>390</v>
      </c>
      <c r="E46" s="11">
        <f t="shared" si="20"/>
        <v>2.1077663081662434E-2</v>
      </c>
    </row>
    <row r="47" spans="1:11" x14ac:dyDescent="0.25">
      <c r="A47" s="7">
        <v>8</v>
      </c>
      <c r="B47" s="6" t="s">
        <v>5</v>
      </c>
      <c r="C47" s="7">
        <v>17303</v>
      </c>
      <c r="D47" s="7">
        <f t="shared" si="19"/>
        <v>507</v>
      </c>
      <c r="E47" s="11">
        <f t="shared" si="20"/>
        <v>2.9301277235161533E-2</v>
      </c>
    </row>
    <row r="48" spans="1:11" x14ac:dyDescent="0.25">
      <c r="A48" s="7">
        <v>9</v>
      </c>
      <c r="B48" s="6" t="s">
        <v>12</v>
      </c>
      <c r="C48" s="7">
        <v>6755</v>
      </c>
      <c r="D48" s="7">
        <f t="shared" si="19"/>
        <v>366</v>
      </c>
      <c r="E48" s="14">
        <f t="shared" si="20"/>
        <v>5.4182087342709101E-2</v>
      </c>
    </row>
    <row r="49" spans="1:5" x14ac:dyDescent="0.25">
      <c r="A49" s="7">
        <v>10</v>
      </c>
      <c r="B49" s="6" t="s">
        <v>9</v>
      </c>
      <c r="C49" s="7">
        <v>5862</v>
      </c>
      <c r="D49" s="7">
        <f t="shared" si="19"/>
        <v>211</v>
      </c>
      <c r="E49" s="14">
        <f t="shared" si="20"/>
        <v>3.5994541112248382E-2</v>
      </c>
    </row>
    <row r="50" spans="1:5" x14ac:dyDescent="0.25">
      <c r="A50" s="7">
        <v>11</v>
      </c>
      <c r="B50" s="6" t="s">
        <v>11</v>
      </c>
      <c r="C50" s="7">
        <v>3432</v>
      </c>
      <c r="D50" s="7">
        <f t="shared" si="19"/>
        <v>125</v>
      </c>
      <c r="E50" s="14">
        <f t="shared" si="20"/>
        <v>3.6421911421911424E-2</v>
      </c>
    </row>
    <row r="51" spans="1:5" x14ac:dyDescent="0.25">
      <c r="A51" s="7">
        <v>12</v>
      </c>
      <c r="B51" s="6" t="s">
        <v>8</v>
      </c>
      <c r="C51" s="7">
        <v>2199</v>
      </c>
      <c r="D51" s="7">
        <f t="shared" si="19"/>
        <v>90</v>
      </c>
      <c r="E51" s="14">
        <f t="shared" si="20"/>
        <v>4.0927694406548434E-2</v>
      </c>
    </row>
    <row r="52" spans="1:5" x14ac:dyDescent="0.25">
      <c r="A52" s="7">
        <v>13</v>
      </c>
      <c r="B52" s="6" t="s">
        <v>10</v>
      </c>
      <c r="C52" s="7">
        <v>1913</v>
      </c>
      <c r="D52" s="7">
        <f t="shared" si="19"/>
        <v>86</v>
      </c>
      <c r="E52" s="14">
        <f t="shared" si="20"/>
        <v>4.4955567171981181E-2</v>
      </c>
    </row>
    <row r="53" spans="1:5" x14ac:dyDescent="0.25">
      <c r="A53" s="7">
        <v>14</v>
      </c>
      <c r="B53" s="6" t="s">
        <v>13</v>
      </c>
      <c r="C53" s="7">
        <v>1336</v>
      </c>
      <c r="D53" s="7">
        <f t="shared" si="19"/>
        <v>38</v>
      </c>
      <c r="E53" s="14">
        <f t="shared" si="20"/>
        <v>2.8443113772455089E-2</v>
      </c>
    </row>
    <row r="54" spans="1:5" x14ac:dyDescent="0.25">
      <c r="A54" s="7">
        <v>15</v>
      </c>
      <c r="B54" s="6" t="s">
        <v>14</v>
      </c>
      <c r="C54" s="7">
        <v>0</v>
      </c>
      <c r="D54" s="7">
        <f t="shared" si="19"/>
        <v>0</v>
      </c>
      <c r="E54" s="11"/>
    </row>
    <row r="55" spans="1:5" x14ac:dyDescent="0.25">
      <c r="B55" s="3" t="s">
        <v>16</v>
      </c>
      <c r="C55" s="4">
        <f>SUM(C40:C54)</f>
        <v>799827</v>
      </c>
      <c r="D55" s="4">
        <f t="shared" si="19"/>
        <v>19787</v>
      </c>
      <c r="E55" s="13">
        <f t="shared" si="20"/>
        <v>2.4739099830338309E-2</v>
      </c>
    </row>
    <row r="57" spans="1:5" x14ac:dyDescent="0.25">
      <c r="A57" s="7" t="s">
        <v>18</v>
      </c>
      <c r="B57" s="3" t="s">
        <v>15</v>
      </c>
      <c r="C57" s="4" t="s">
        <v>17</v>
      </c>
      <c r="D57" s="10" t="s">
        <v>33</v>
      </c>
    </row>
    <row r="58" spans="1:5" x14ac:dyDescent="0.25">
      <c r="A58" s="7">
        <v>1</v>
      </c>
      <c r="B58" s="6" t="s">
        <v>0</v>
      </c>
      <c r="C58" s="7">
        <v>260455</v>
      </c>
      <c r="D58" s="11">
        <f>C58/C$73</f>
        <v>0.31777763679000115</v>
      </c>
    </row>
    <row r="59" spans="1:5" x14ac:dyDescent="0.25">
      <c r="A59" s="7">
        <v>2</v>
      </c>
      <c r="B59" s="6" t="s">
        <v>1</v>
      </c>
      <c r="C59" s="7">
        <v>181590</v>
      </c>
      <c r="D59" s="11">
        <f t="shared" ref="D59:D72" si="21">C59/C$73</f>
        <v>0.22155551271696189</v>
      </c>
    </row>
    <row r="60" spans="1:5" x14ac:dyDescent="0.25">
      <c r="A60" s="7">
        <v>3</v>
      </c>
      <c r="B60" s="6" t="s">
        <v>2</v>
      </c>
      <c r="C60" s="7">
        <v>158221</v>
      </c>
      <c r="D60" s="11">
        <f t="shared" si="21"/>
        <v>0.19304331063159</v>
      </c>
    </row>
    <row r="61" spans="1:5" x14ac:dyDescent="0.25">
      <c r="A61" s="7">
        <v>4</v>
      </c>
      <c r="B61" s="6" t="s">
        <v>3</v>
      </c>
      <c r="C61" s="7">
        <v>96005</v>
      </c>
      <c r="D61" s="11">
        <f t="shared" si="21"/>
        <v>0.11713440717215665</v>
      </c>
    </row>
    <row r="62" spans="1:5" x14ac:dyDescent="0.25">
      <c r="A62" s="7">
        <v>5</v>
      </c>
      <c r="B62" s="6" t="s">
        <v>4</v>
      </c>
      <c r="C62" s="7">
        <v>41141</v>
      </c>
      <c r="D62" s="11">
        <f t="shared" si="21"/>
        <v>5.019557987052442E-2</v>
      </c>
    </row>
    <row r="63" spans="1:5" x14ac:dyDescent="0.25">
      <c r="A63" s="7">
        <v>7</v>
      </c>
      <c r="B63" s="6" t="s">
        <v>6</v>
      </c>
      <c r="C63" s="7">
        <v>23086</v>
      </c>
      <c r="D63" s="11">
        <f t="shared" si="21"/>
        <v>2.8166917597796035E-2</v>
      </c>
    </row>
    <row r="64" spans="1:5" x14ac:dyDescent="0.25">
      <c r="A64" s="7">
        <v>8</v>
      </c>
      <c r="B64" s="6" t="s">
        <v>7</v>
      </c>
      <c r="C64" s="7">
        <v>18893</v>
      </c>
      <c r="D64" s="11">
        <f t="shared" si="21"/>
        <v>2.3051094783642055E-2</v>
      </c>
    </row>
    <row r="65" spans="1:4" x14ac:dyDescent="0.25">
      <c r="A65" s="7">
        <v>6</v>
      </c>
      <c r="B65" s="6" t="s">
        <v>5</v>
      </c>
      <c r="C65" s="7">
        <v>17810</v>
      </c>
      <c r="D65" s="11">
        <f t="shared" si="21"/>
        <v>2.1729741073236913E-2</v>
      </c>
    </row>
    <row r="66" spans="1:4" x14ac:dyDescent="0.25">
      <c r="A66" s="7">
        <v>13</v>
      </c>
      <c r="B66" s="6" t="s">
        <v>12</v>
      </c>
      <c r="C66" s="7">
        <v>7121</v>
      </c>
      <c r="D66" s="11">
        <f t="shared" si="21"/>
        <v>8.6882361697091549E-3</v>
      </c>
    </row>
    <row r="67" spans="1:4" x14ac:dyDescent="0.25">
      <c r="A67" s="7">
        <v>10</v>
      </c>
      <c r="B67" s="6" t="s">
        <v>9</v>
      </c>
      <c r="C67" s="7">
        <v>6073</v>
      </c>
      <c r="D67" s="11">
        <f t="shared" si="21"/>
        <v>7.4095854878027953E-3</v>
      </c>
    </row>
    <row r="68" spans="1:4" x14ac:dyDescent="0.25">
      <c r="A68" s="7">
        <v>12</v>
      </c>
      <c r="B68" s="6" t="s">
        <v>11</v>
      </c>
      <c r="C68" s="7">
        <v>3557</v>
      </c>
      <c r="D68" s="11">
        <f t="shared" si="21"/>
        <v>4.3398477820046997E-3</v>
      </c>
    </row>
    <row r="69" spans="1:4" x14ac:dyDescent="0.25">
      <c r="A69" s="7">
        <v>9</v>
      </c>
      <c r="B69" s="6" t="s">
        <v>8</v>
      </c>
      <c r="C69" s="7">
        <v>2289</v>
      </c>
      <c r="D69" s="11">
        <f t="shared" si="21"/>
        <v>2.792778063820286E-3</v>
      </c>
    </row>
    <row r="70" spans="1:4" x14ac:dyDescent="0.25">
      <c r="A70" s="7">
        <v>11</v>
      </c>
      <c r="B70" s="6" t="s">
        <v>10</v>
      </c>
      <c r="C70" s="7">
        <v>1999</v>
      </c>
      <c r="D70" s="11">
        <f t="shared" si="21"/>
        <v>2.438952970544671E-3</v>
      </c>
    </row>
    <row r="71" spans="1:4" x14ac:dyDescent="0.25">
      <c r="A71" s="7">
        <v>14</v>
      </c>
      <c r="B71" s="6" t="s">
        <v>13</v>
      </c>
      <c r="C71" s="7">
        <v>1374</v>
      </c>
      <c r="D71" s="11">
        <f t="shared" si="21"/>
        <v>1.6763988902092936E-3</v>
      </c>
    </row>
    <row r="72" spans="1:4" x14ac:dyDescent="0.25">
      <c r="A72" s="7">
        <v>15</v>
      </c>
      <c r="B72" s="6" t="s">
        <v>14</v>
      </c>
      <c r="C72" s="7">
        <v>0</v>
      </c>
      <c r="D72" s="11">
        <f t="shared" si="21"/>
        <v>0</v>
      </c>
    </row>
    <row r="73" spans="1:4" x14ac:dyDescent="0.25">
      <c r="B73" s="3" t="s">
        <v>16</v>
      </c>
      <c r="C73" s="4">
        <f>SUM(C58:C72)</f>
        <v>819614</v>
      </c>
      <c r="D73" s="13">
        <f>SUM(D58:D72)</f>
        <v>1</v>
      </c>
    </row>
  </sheetData>
  <sortState xmlns:xlrd2="http://schemas.microsoft.com/office/spreadsheetml/2017/richdata2" ref="A2:S14">
    <sortCondition descending="1" ref="C2:C14"/>
  </sortState>
  <printOptions gridLines="1"/>
  <pageMargins left="0.7" right="0.7" top="0.75" bottom="0.75" header="0.3" footer="0.3"/>
  <pageSetup scale="96" orientation="landscape" horizontalDpi="360" verticalDpi="360" r:id="rId1"/>
  <headerFooter>
    <oddHeader>&amp;C&amp;"-,Bold"New York City Democratic Mayoral Primary - Preliminary Results - June 30,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20F6-6AAA-4A85-B48F-7FDF52E4D98F}">
  <sheetPr>
    <pageSetUpPr fitToPage="1"/>
  </sheetPr>
  <dimension ref="A1:W55"/>
  <sheetViews>
    <sheetView zoomScale="90" zoomScaleNormal="9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K36" sqref="K20:K36"/>
    </sheetView>
  </sheetViews>
  <sheetFormatPr defaultRowHeight="15" x14ac:dyDescent="0.25"/>
  <cols>
    <col min="1" max="1" width="4.28515625" style="7" bestFit="1" customWidth="1"/>
    <col min="2" max="2" width="20.85546875" style="7" bestFit="1" customWidth="1"/>
    <col min="3" max="3" width="10" style="7" bestFit="1" customWidth="1"/>
    <col min="4" max="4" width="9" style="7" bestFit="1" customWidth="1"/>
    <col min="5" max="5" width="10.42578125" style="7" bestFit="1" customWidth="1"/>
    <col min="6" max="6" width="7.28515625" style="7" bestFit="1" customWidth="1"/>
    <col min="7" max="7" width="10.140625" style="7" bestFit="1" customWidth="1"/>
    <col min="8" max="8" width="7.28515625" style="7" bestFit="1" customWidth="1"/>
    <col min="9" max="9" width="10" style="7" bestFit="1" customWidth="1"/>
    <col min="10" max="10" width="8.42578125" style="7" bestFit="1" customWidth="1"/>
    <col min="11" max="11" width="11.140625" style="7" bestFit="1" customWidth="1"/>
    <col min="12" max="12" width="8.42578125" style="7" bestFit="1" customWidth="1"/>
    <col min="13" max="13" width="11.140625" style="7" bestFit="1" customWidth="1"/>
    <col min="14" max="14" width="7.28515625" style="7" bestFit="1" customWidth="1"/>
    <col min="15" max="15" width="10" style="7" bestFit="1" customWidth="1"/>
    <col min="16" max="16" width="7.28515625" style="7" bestFit="1" customWidth="1"/>
    <col min="17" max="17" width="10" style="7" bestFit="1" customWidth="1"/>
    <col min="18" max="18" width="9.140625" style="7"/>
    <col min="19" max="19" width="10" style="7" bestFit="1" customWidth="1"/>
    <col min="20" max="20" width="9.140625" style="7"/>
    <col min="21" max="21" width="11.140625" style="7" bestFit="1" customWidth="1"/>
    <col min="22" max="22" width="9.140625" style="7"/>
    <col min="23" max="23" width="11.140625" style="7" bestFit="1" customWidth="1"/>
    <col min="24" max="16384" width="9.140625" style="7"/>
  </cols>
  <sheetData>
    <row r="1" spans="1:23" x14ac:dyDescent="0.25">
      <c r="A1" s="7" t="s">
        <v>18</v>
      </c>
      <c r="B1" s="3" t="s">
        <v>15</v>
      </c>
      <c r="C1" s="5" t="s">
        <v>17</v>
      </c>
      <c r="D1" s="4" t="s">
        <v>20</v>
      </c>
      <c r="E1" s="5" t="s">
        <v>19</v>
      </c>
      <c r="F1" s="4"/>
      <c r="G1" s="5" t="s">
        <v>21</v>
      </c>
      <c r="H1" s="4"/>
      <c r="I1" s="5" t="s">
        <v>22</v>
      </c>
      <c r="J1" s="4"/>
      <c r="K1" s="5" t="s">
        <v>23</v>
      </c>
      <c r="L1" s="4"/>
      <c r="M1" s="5" t="s">
        <v>24</v>
      </c>
      <c r="N1" s="4"/>
      <c r="O1" s="5" t="s">
        <v>25</v>
      </c>
      <c r="P1" s="4"/>
      <c r="Q1" s="5" t="s">
        <v>26</v>
      </c>
      <c r="R1" s="4"/>
      <c r="S1" s="5" t="s">
        <v>27</v>
      </c>
      <c r="T1" s="4"/>
      <c r="U1" s="5" t="s">
        <v>28</v>
      </c>
      <c r="V1" s="4"/>
      <c r="W1" s="5" t="s">
        <v>29</v>
      </c>
    </row>
    <row r="2" spans="1:23" x14ac:dyDescent="0.25">
      <c r="A2" s="7">
        <v>1</v>
      </c>
      <c r="B2" s="6" t="s">
        <v>0</v>
      </c>
      <c r="C2" s="8">
        <v>270832</v>
      </c>
      <c r="D2" s="7">
        <v>174</v>
      </c>
      <c r="E2" s="8">
        <f>C2+D2</f>
        <v>271006</v>
      </c>
      <c r="F2" s="7">
        <v>479</v>
      </c>
      <c r="G2" s="8">
        <f>E2+F2</f>
        <v>271485</v>
      </c>
      <c r="H2" s="7">
        <v>168</v>
      </c>
      <c r="I2" s="8">
        <f>G2+H2</f>
        <v>271653</v>
      </c>
      <c r="J2" s="7">
        <v>436</v>
      </c>
      <c r="K2" s="8">
        <f>I2+J2</f>
        <v>272089</v>
      </c>
      <c r="L2" s="7">
        <v>535</v>
      </c>
      <c r="M2" s="8">
        <f>K2+L2</f>
        <v>272624</v>
      </c>
      <c r="N2" s="7">
        <v>362</v>
      </c>
      <c r="O2" s="8">
        <f>M2+N2</f>
        <v>272986</v>
      </c>
      <c r="P2" s="7">
        <v>5580</v>
      </c>
      <c r="Q2" s="8">
        <f>O2+P2</f>
        <v>278566</v>
      </c>
      <c r="R2" s="7">
        <v>14953</v>
      </c>
      <c r="S2" s="8">
        <f>Q2+R2</f>
        <v>293519</v>
      </c>
      <c r="T2" s="7">
        <v>31052</v>
      </c>
      <c r="U2" s="8">
        <f>S2+T2</f>
        <v>324571</v>
      </c>
      <c r="V2" s="7">
        <v>44327</v>
      </c>
      <c r="W2" s="8">
        <f>U2+V2</f>
        <v>368898</v>
      </c>
    </row>
    <row r="3" spans="1:23" x14ac:dyDescent="0.25">
      <c r="A3" s="7">
        <v>2</v>
      </c>
      <c r="B3" s="6" t="s">
        <v>1</v>
      </c>
      <c r="C3" s="8">
        <v>187355</v>
      </c>
      <c r="D3" s="7">
        <v>58</v>
      </c>
      <c r="E3" s="8">
        <f t="shared" ref="E3:E16" si="0">C3+D3</f>
        <v>187413</v>
      </c>
      <c r="F3" s="7">
        <v>444</v>
      </c>
      <c r="G3" s="8">
        <f t="shared" ref="G3:G16" si="1">E3+F3</f>
        <v>187857</v>
      </c>
      <c r="H3" s="7">
        <v>1545</v>
      </c>
      <c r="I3" s="8">
        <f t="shared" ref="I3:I16" si="2">G3+H3</f>
        <v>189402</v>
      </c>
      <c r="J3" s="7">
        <v>326</v>
      </c>
      <c r="K3" s="8">
        <f t="shared" ref="K3:K16" si="3">I3+J3</f>
        <v>189728</v>
      </c>
      <c r="L3" s="7">
        <v>1487</v>
      </c>
      <c r="M3" s="8">
        <f t="shared" ref="M3:M16" si="4">K3+L3</f>
        <v>191215</v>
      </c>
      <c r="N3" s="7">
        <v>551</v>
      </c>
      <c r="O3" s="8">
        <f t="shared" ref="O3:O16" si="5">M3+N3</f>
        <v>191766</v>
      </c>
      <c r="P3" s="7">
        <v>2467</v>
      </c>
      <c r="Q3" s="8">
        <f t="shared" ref="Q3:Q16" si="6">O3+P3</f>
        <v>194233</v>
      </c>
      <c r="R3" s="7">
        <v>25389</v>
      </c>
      <c r="S3" s="8">
        <f t="shared" ref="S3:S16" si="7">Q3+R3</f>
        <v>219622</v>
      </c>
      <c r="T3" s="7">
        <v>12718</v>
      </c>
      <c r="U3" s="8">
        <f t="shared" ref="U3:U16" si="8">S3+T3</f>
        <v>232340</v>
      </c>
      <c r="V3" s="7">
        <v>-232340</v>
      </c>
      <c r="W3" s="8">
        <f t="shared" ref="W3:W16" si="9">U3+V3</f>
        <v>0</v>
      </c>
    </row>
    <row r="4" spans="1:23" x14ac:dyDescent="0.25">
      <c r="A4" s="7">
        <v>3</v>
      </c>
      <c r="B4" s="6" t="s">
        <v>2</v>
      </c>
      <c r="C4" s="8">
        <v>167445</v>
      </c>
      <c r="D4" s="7">
        <v>97</v>
      </c>
      <c r="E4" s="8">
        <f t="shared" si="0"/>
        <v>167542</v>
      </c>
      <c r="F4" s="7">
        <v>416</v>
      </c>
      <c r="G4" s="8">
        <f t="shared" si="1"/>
        <v>167958</v>
      </c>
      <c r="H4" s="7">
        <v>317</v>
      </c>
      <c r="I4" s="8">
        <f t="shared" si="2"/>
        <v>168275</v>
      </c>
      <c r="J4" s="7">
        <v>100</v>
      </c>
      <c r="K4" s="8">
        <f t="shared" si="3"/>
        <v>168375</v>
      </c>
      <c r="L4" s="7">
        <v>783</v>
      </c>
      <c r="M4" s="8">
        <f t="shared" si="4"/>
        <v>169158</v>
      </c>
      <c r="N4" s="7">
        <v>292</v>
      </c>
      <c r="O4" s="8">
        <f t="shared" si="5"/>
        <v>169450</v>
      </c>
      <c r="P4" s="7">
        <v>4401</v>
      </c>
      <c r="Q4" s="8">
        <f t="shared" si="6"/>
        <v>173851</v>
      </c>
      <c r="R4" s="7">
        <v>25479</v>
      </c>
      <c r="S4" s="8">
        <f t="shared" si="7"/>
        <v>199330</v>
      </c>
      <c r="T4" s="7">
        <v>36816</v>
      </c>
      <c r="U4" s="8">
        <f t="shared" si="8"/>
        <v>236146</v>
      </c>
      <c r="V4" s="7">
        <v>116844</v>
      </c>
      <c r="W4" s="8">
        <f t="shared" si="9"/>
        <v>352990</v>
      </c>
    </row>
    <row r="5" spans="1:23" x14ac:dyDescent="0.25">
      <c r="A5" s="7">
        <v>4</v>
      </c>
      <c r="B5" s="6" t="s">
        <v>3</v>
      </c>
      <c r="C5" s="8">
        <v>109841</v>
      </c>
      <c r="D5" s="7">
        <v>147</v>
      </c>
      <c r="E5" s="8">
        <f t="shared" si="0"/>
        <v>109988</v>
      </c>
      <c r="F5" s="7">
        <v>386</v>
      </c>
      <c r="G5" s="8">
        <f t="shared" si="1"/>
        <v>110374</v>
      </c>
      <c r="H5" s="7">
        <v>216</v>
      </c>
      <c r="I5" s="8">
        <f t="shared" si="2"/>
        <v>110590</v>
      </c>
      <c r="J5" s="7">
        <v>210</v>
      </c>
      <c r="K5" s="8">
        <f t="shared" si="3"/>
        <v>110800</v>
      </c>
      <c r="L5" s="7">
        <v>1254</v>
      </c>
      <c r="M5" s="8">
        <f t="shared" si="4"/>
        <v>112054</v>
      </c>
      <c r="N5" s="7">
        <v>267</v>
      </c>
      <c r="O5" s="8">
        <f t="shared" si="5"/>
        <v>112321</v>
      </c>
      <c r="P5" s="7">
        <v>2338</v>
      </c>
      <c r="Q5" s="8">
        <f t="shared" si="6"/>
        <v>114659</v>
      </c>
      <c r="R5" s="7">
        <v>10416</v>
      </c>
      <c r="S5" s="8">
        <f t="shared" si="7"/>
        <v>125075</v>
      </c>
      <c r="T5" s="7">
        <v>-125075</v>
      </c>
      <c r="U5" s="8">
        <f t="shared" si="8"/>
        <v>0</v>
      </c>
      <c r="V5" s="7">
        <v>0</v>
      </c>
      <c r="W5" s="8">
        <f t="shared" si="9"/>
        <v>0</v>
      </c>
    </row>
    <row r="6" spans="1:23" x14ac:dyDescent="0.25">
      <c r="A6" s="7">
        <v>5</v>
      </c>
      <c r="B6" s="6" t="s">
        <v>4</v>
      </c>
      <c r="C6" s="8">
        <v>44600</v>
      </c>
      <c r="D6" s="7">
        <v>58</v>
      </c>
      <c r="E6" s="8">
        <f t="shared" si="0"/>
        <v>44658</v>
      </c>
      <c r="F6" s="7">
        <v>751</v>
      </c>
      <c r="G6" s="8">
        <f t="shared" si="1"/>
        <v>45409</v>
      </c>
      <c r="H6" s="7">
        <v>192</v>
      </c>
      <c r="I6" s="8">
        <f t="shared" si="2"/>
        <v>45601</v>
      </c>
      <c r="J6" s="7">
        <v>111</v>
      </c>
      <c r="K6" s="8">
        <f t="shared" si="3"/>
        <v>45712</v>
      </c>
      <c r="L6" s="7">
        <v>330</v>
      </c>
      <c r="M6" s="8">
        <f t="shared" si="4"/>
        <v>46042</v>
      </c>
      <c r="N6" s="7">
        <v>148</v>
      </c>
      <c r="O6" s="8">
        <f t="shared" si="5"/>
        <v>46190</v>
      </c>
      <c r="P6" s="7">
        <v>1094</v>
      </c>
      <c r="Q6" s="8">
        <f t="shared" si="6"/>
        <v>47284</v>
      </c>
      <c r="R6" s="7">
        <v>-47284</v>
      </c>
      <c r="S6" s="8">
        <f t="shared" si="7"/>
        <v>0</v>
      </c>
      <c r="T6" s="7">
        <v>0</v>
      </c>
      <c r="U6" s="8">
        <f t="shared" si="8"/>
        <v>0</v>
      </c>
      <c r="V6" s="7">
        <v>0</v>
      </c>
      <c r="W6" s="8">
        <f t="shared" si="9"/>
        <v>0</v>
      </c>
    </row>
    <row r="7" spans="1:23" x14ac:dyDescent="0.25">
      <c r="A7" s="7">
        <v>6</v>
      </c>
      <c r="B7" s="6" t="s">
        <v>5</v>
      </c>
      <c r="C7" s="8">
        <v>30493</v>
      </c>
      <c r="D7" s="7">
        <v>18</v>
      </c>
      <c r="E7" s="8">
        <f t="shared" si="0"/>
        <v>30511</v>
      </c>
      <c r="F7" s="7">
        <v>146</v>
      </c>
      <c r="G7" s="8">
        <f t="shared" si="1"/>
        <v>30657</v>
      </c>
      <c r="H7" s="7">
        <v>71</v>
      </c>
      <c r="I7" s="8">
        <f t="shared" si="2"/>
        <v>30728</v>
      </c>
      <c r="J7" s="7">
        <v>117</v>
      </c>
      <c r="K7" s="8">
        <f t="shared" si="3"/>
        <v>30845</v>
      </c>
      <c r="L7" s="7">
        <v>264</v>
      </c>
      <c r="M7" s="8">
        <f t="shared" si="4"/>
        <v>31109</v>
      </c>
      <c r="N7" s="7">
        <v>118</v>
      </c>
      <c r="O7" s="8">
        <f t="shared" si="5"/>
        <v>31227</v>
      </c>
      <c r="P7" s="7">
        <v>1476</v>
      </c>
      <c r="Q7" s="8">
        <f t="shared" si="6"/>
        <v>32703</v>
      </c>
      <c r="R7" s="7">
        <v>-32703</v>
      </c>
      <c r="S7" s="8">
        <f t="shared" si="7"/>
        <v>0</v>
      </c>
      <c r="T7" s="7">
        <v>0</v>
      </c>
      <c r="U7" s="8">
        <f t="shared" si="8"/>
        <v>0</v>
      </c>
      <c r="V7" s="7">
        <v>0</v>
      </c>
      <c r="W7" s="8">
        <f t="shared" si="9"/>
        <v>0</v>
      </c>
    </row>
    <row r="8" spans="1:23" x14ac:dyDescent="0.25">
      <c r="A8" s="7">
        <v>7</v>
      </c>
      <c r="B8" s="6" t="s">
        <v>6</v>
      </c>
      <c r="C8" s="8">
        <v>25392</v>
      </c>
      <c r="D8" s="7">
        <v>35</v>
      </c>
      <c r="E8" s="8">
        <f t="shared" si="0"/>
        <v>25427</v>
      </c>
      <c r="F8" s="7">
        <v>1647</v>
      </c>
      <c r="G8" s="8">
        <f t="shared" si="1"/>
        <v>27074</v>
      </c>
      <c r="H8" s="7">
        <v>388</v>
      </c>
      <c r="I8" s="8">
        <f t="shared" si="2"/>
        <v>27462</v>
      </c>
      <c r="J8" s="7">
        <v>122</v>
      </c>
      <c r="K8" s="8">
        <f t="shared" si="3"/>
        <v>27584</v>
      </c>
      <c r="L8" s="7">
        <v>666</v>
      </c>
      <c r="M8" s="8">
        <f t="shared" si="4"/>
        <v>28250</v>
      </c>
      <c r="N8" s="7">
        <v>442</v>
      </c>
      <c r="O8" s="8">
        <f t="shared" si="5"/>
        <v>28692</v>
      </c>
      <c r="P8" s="7">
        <v>668</v>
      </c>
      <c r="Q8" s="8">
        <f t="shared" si="6"/>
        <v>29360</v>
      </c>
      <c r="R8" s="7">
        <v>-29360</v>
      </c>
      <c r="S8" s="8">
        <f t="shared" si="7"/>
        <v>0</v>
      </c>
      <c r="T8" s="7">
        <v>0</v>
      </c>
      <c r="U8" s="8">
        <f t="shared" si="8"/>
        <v>0</v>
      </c>
      <c r="V8" s="7">
        <v>0</v>
      </c>
      <c r="W8" s="8">
        <f t="shared" si="9"/>
        <v>0</v>
      </c>
    </row>
    <row r="9" spans="1:23" x14ac:dyDescent="0.25">
      <c r="A9" s="7">
        <v>8</v>
      </c>
      <c r="B9" s="6" t="s">
        <v>7</v>
      </c>
      <c r="C9" s="8">
        <v>23505</v>
      </c>
      <c r="D9" s="7">
        <v>27</v>
      </c>
      <c r="E9" s="8">
        <f t="shared" si="0"/>
        <v>23532</v>
      </c>
      <c r="F9" s="7">
        <v>477</v>
      </c>
      <c r="G9" s="8">
        <f t="shared" si="1"/>
        <v>24009</v>
      </c>
      <c r="H9" s="7">
        <v>62</v>
      </c>
      <c r="I9" s="8">
        <f t="shared" si="2"/>
        <v>24071</v>
      </c>
      <c r="J9" s="7">
        <v>154</v>
      </c>
      <c r="K9" s="8">
        <f t="shared" si="3"/>
        <v>24225</v>
      </c>
      <c r="L9" s="7">
        <v>129</v>
      </c>
      <c r="M9" s="8">
        <f t="shared" si="4"/>
        <v>24354</v>
      </c>
      <c r="N9" s="7">
        <v>138</v>
      </c>
      <c r="O9" s="8">
        <f t="shared" si="5"/>
        <v>24492</v>
      </c>
      <c r="P9" s="7">
        <v>-24492</v>
      </c>
      <c r="Q9" s="8">
        <f t="shared" si="6"/>
        <v>0</v>
      </c>
      <c r="R9" s="7">
        <v>0</v>
      </c>
      <c r="S9" s="8">
        <f t="shared" si="7"/>
        <v>0</v>
      </c>
      <c r="T9" s="7">
        <v>0</v>
      </c>
      <c r="U9" s="8">
        <f t="shared" si="8"/>
        <v>0</v>
      </c>
      <c r="V9" s="7">
        <v>0</v>
      </c>
      <c r="W9" s="8">
        <f t="shared" si="9"/>
        <v>0</v>
      </c>
    </row>
    <row r="10" spans="1:23" x14ac:dyDescent="0.25">
      <c r="A10" s="7">
        <v>9</v>
      </c>
      <c r="B10" s="6" t="s">
        <v>8</v>
      </c>
      <c r="C10" s="8">
        <v>17278</v>
      </c>
      <c r="D10" s="7">
        <v>18</v>
      </c>
      <c r="E10" s="8">
        <f t="shared" si="0"/>
        <v>17296</v>
      </c>
      <c r="F10" s="7">
        <v>95</v>
      </c>
      <c r="G10" s="8">
        <f t="shared" si="1"/>
        <v>17391</v>
      </c>
      <c r="H10" s="7">
        <v>84</v>
      </c>
      <c r="I10" s="8">
        <f t="shared" si="2"/>
        <v>17475</v>
      </c>
      <c r="J10" s="7">
        <v>98</v>
      </c>
      <c r="K10" s="8">
        <f t="shared" si="3"/>
        <v>17573</v>
      </c>
      <c r="L10" s="7">
        <v>303</v>
      </c>
      <c r="M10" s="8">
        <f t="shared" si="4"/>
        <v>17876</v>
      </c>
      <c r="N10" s="7">
        <v>-17876</v>
      </c>
      <c r="O10" s="8">
        <f t="shared" si="5"/>
        <v>0</v>
      </c>
      <c r="P10" s="7">
        <v>0</v>
      </c>
      <c r="Q10" s="8">
        <f t="shared" si="6"/>
        <v>0</v>
      </c>
      <c r="R10" s="7">
        <v>0</v>
      </c>
      <c r="S10" s="8">
        <f t="shared" si="7"/>
        <v>0</v>
      </c>
      <c r="T10" s="7">
        <v>0</v>
      </c>
      <c r="U10" s="8">
        <f t="shared" si="8"/>
        <v>0</v>
      </c>
      <c r="V10" s="7">
        <v>0</v>
      </c>
      <c r="W10" s="8">
        <f t="shared" si="9"/>
        <v>0</v>
      </c>
    </row>
    <row r="11" spans="1:23" x14ac:dyDescent="0.25">
      <c r="A11" s="7">
        <v>10</v>
      </c>
      <c r="B11" s="6" t="s">
        <v>9</v>
      </c>
      <c r="C11" s="8">
        <v>14144</v>
      </c>
      <c r="D11" s="7">
        <v>10</v>
      </c>
      <c r="E11" s="8">
        <f t="shared" si="0"/>
        <v>14154</v>
      </c>
      <c r="F11" s="7">
        <v>218</v>
      </c>
      <c r="G11" s="8">
        <f t="shared" si="1"/>
        <v>14372</v>
      </c>
      <c r="H11" s="7">
        <v>291</v>
      </c>
      <c r="I11" s="8">
        <f t="shared" si="2"/>
        <v>14663</v>
      </c>
      <c r="J11" s="7">
        <v>36</v>
      </c>
      <c r="K11" s="8">
        <f t="shared" si="3"/>
        <v>14699</v>
      </c>
      <c r="L11" s="7">
        <v>-14699</v>
      </c>
      <c r="M11" s="8">
        <f t="shared" si="4"/>
        <v>0</v>
      </c>
      <c r="N11" s="7">
        <v>0</v>
      </c>
      <c r="O11" s="8">
        <f t="shared" si="5"/>
        <v>0</v>
      </c>
      <c r="P11" s="7">
        <v>0</v>
      </c>
      <c r="Q11" s="8">
        <f t="shared" si="6"/>
        <v>0</v>
      </c>
      <c r="R11" s="7">
        <v>0</v>
      </c>
      <c r="S11" s="8">
        <f t="shared" si="7"/>
        <v>0</v>
      </c>
      <c r="T11" s="7">
        <v>0</v>
      </c>
      <c r="U11" s="8">
        <f t="shared" si="8"/>
        <v>0</v>
      </c>
      <c r="V11" s="7">
        <v>0</v>
      </c>
      <c r="W11" s="8">
        <f t="shared" si="9"/>
        <v>0</v>
      </c>
    </row>
    <row r="12" spans="1:23" x14ac:dyDescent="0.25">
      <c r="A12" s="7">
        <v>11</v>
      </c>
      <c r="B12" s="6" t="s">
        <v>10</v>
      </c>
      <c r="C12" s="8">
        <v>13529</v>
      </c>
      <c r="D12" s="7">
        <v>11</v>
      </c>
      <c r="E12" s="8">
        <f t="shared" si="0"/>
        <v>13540</v>
      </c>
      <c r="F12" s="7">
        <v>90</v>
      </c>
      <c r="G12" s="8">
        <f t="shared" si="1"/>
        <v>13630</v>
      </c>
      <c r="H12" s="7">
        <v>51</v>
      </c>
      <c r="I12" s="8">
        <f t="shared" si="2"/>
        <v>13681</v>
      </c>
      <c r="J12" s="7">
        <v>-13681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f t="shared" si="5"/>
        <v>0</v>
      </c>
      <c r="P12" s="7">
        <v>0</v>
      </c>
      <c r="Q12" s="8">
        <f t="shared" si="6"/>
        <v>0</v>
      </c>
      <c r="R12" s="7">
        <v>0</v>
      </c>
      <c r="S12" s="8">
        <f t="shared" si="7"/>
        <v>0</v>
      </c>
      <c r="T12" s="7">
        <v>0</v>
      </c>
      <c r="U12" s="8">
        <f t="shared" si="8"/>
        <v>0</v>
      </c>
      <c r="V12" s="7">
        <v>0</v>
      </c>
      <c r="W12" s="8">
        <f t="shared" si="9"/>
        <v>0</v>
      </c>
    </row>
    <row r="13" spans="1:23" x14ac:dyDescent="0.25">
      <c r="A13" s="7">
        <v>12</v>
      </c>
      <c r="B13" s="6" t="s">
        <v>11</v>
      </c>
      <c r="C13" s="8">
        <v>10475</v>
      </c>
      <c r="D13" s="7">
        <v>35</v>
      </c>
      <c r="E13" s="8">
        <f t="shared" si="0"/>
        <v>10510</v>
      </c>
      <c r="F13" s="7">
        <v>110</v>
      </c>
      <c r="G13" s="8">
        <f t="shared" si="1"/>
        <v>10620</v>
      </c>
      <c r="H13" s="7">
        <v>-10620</v>
      </c>
      <c r="I13" s="8">
        <f t="shared" si="2"/>
        <v>0</v>
      </c>
      <c r="J13" s="7">
        <v>0</v>
      </c>
      <c r="K13" s="8">
        <f t="shared" si="3"/>
        <v>0</v>
      </c>
      <c r="L13" s="7">
        <v>0</v>
      </c>
      <c r="M13" s="8">
        <f t="shared" si="4"/>
        <v>0</v>
      </c>
      <c r="N13" s="7">
        <v>0</v>
      </c>
      <c r="O13" s="8">
        <f t="shared" si="5"/>
        <v>0</v>
      </c>
      <c r="P13" s="7">
        <v>0</v>
      </c>
      <c r="Q13" s="8">
        <f t="shared" si="6"/>
        <v>0</v>
      </c>
      <c r="R13" s="7">
        <v>0</v>
      </c>
      <c r="S13" s="8">
        <f t="shared" si="7"/>
        <v>0</v>
      </c>
      <c r="T13" s="7">
        <v>0</v>
      </c>
      <c r="U13" s="8">
        <f t="shared" si="8"/>
        <v>0</v>
      </c>
      <c r="V13" s="7">
        <v>0</v>
      </c>
      <c r="W13" s="8">
        <f t="shared" si="9"/>
        <v>0</v>
      </c>
    </row>
    <row r="14" spans="1:23" x14ac:dyDescent="0.25">
      <c r="A14" s="7">
        <v>13</v>
      </c>
      <c r="B14" s="6" t="s">
        <v>12</v>
      </c>
      <c r="C14" s="8">
        <v>9427</v>
      </c>
      <c r="D14" s="7">
        <v>15</v>
      </c>
      <c r="E14" s="8">
        <f t="shared" si="0"/>
        <v>9442</v>
      </c>
      <c r="F14" s="7">
        <v>-9442</v>
      </c>
      <c r="G14" s="8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f t="shared" si="5"/>
        <v>0</v>
      </c>
      <c r="P14" s="7">
        <v>0</v>
      </c>
      <c r="Q14" s="8">
        <f t="shared" si="6"/>
        <v>0</v>
      </c>
      <c r="R14" s="7">
        <v>0</v>
      </c>
      <c r="S14" s="8">
        <f t="shared" si="7"/>
        <v>0</v>
      </c>
      <c r="T14" s="7">
        <v>0</v>
      </c>
      <c r="U14" s="8">
        <f t="shared" si="8"/>
        <v>0</v>
      </c>
      <c r="V14" s="7">
        <v>0</v>
      </c>
      <c r="W14" s="8">
        <f t="shared" si="9"/>
        <v>0</v>
      </c>
    </row>
    <row r="15" spans="1:23" x14ac:dyDescent="0.25">
      <c r="A15" s="7">
        <v>14</v>
      </c>
      <c r="B15" s="6" t="s">
        <v>13</v>
      </c>
      <c r="C15" s="8">
        <v>17516</v>
      </c>
      <c r="D15" s="7">
        <v>-17516</v>
      </c>
      <c r="E15" s="8">
        <f t="shared" si="0"/>
        <v>0</v>
      </c>
      <c r="F15" s="7">
        <v>0</v>
      </c>
      <c r="G15" s="8">
        <f t="shared" si="1"/>
        <v>0</v>
      </c>
      <c r="H15" s="7">
        <v>0</v>
      </c>
      <c r="I15" s="8">
        <f t="shared" si="2"/>
        <v>0</v>
      </c>
      <c r="J15" s="7">
        <v>0</v>
      </c>
      <c r="K15" s="8">
        <f t="shared" si="3"/>
        <v>0</v>
      </c>
      <c r="L15" s="7">
        <v>0</v>
      </c>
      <c r="M15" s="8">
        <f t="shared" si="4"/>
        <v>0</v>
      </c>
      <c r="N15" s="7">
        <v>0</v>
      </c>
      <c r="O15" s="8">
        <f t="shared" si="5"/>
        <v>0</v>
      </c>
      <c r="P15" s="7">
        <v>0</v>
      </c>
      <c r="Q15" s="8">
        <f t="shared" si="6"/>
        <v>0</v>
      </c>
      <c r="R15" s="7">
        <v>0</v>
      </c>
      <c r="S15" s="8">
        <f t="shared" si="7"/>
        <v>0</v>
      </c>
      <c r="T15" s="7">
        <v>0</v>
      </c>
      <c r="U15" s="8">
        <f t="shared" si="8"/>
        <v>0</v>
      </c>
      <c r="V15" s="7">
        <v>0</v>
      </c>
      <c r="W15" s="8">
        <f t="shared" si="9"/>
        <v>0</v>
      </c>
    </row>
    <row r="16" spans="1:23" x14ac:dyDescent="0.25">
      <c r="A16" s="7">
        <v>15</v>
      </c>
      <c r="B16" s="6" t="s">
        <v>14</v>
      </c>
      <c r="C16" s="8">
        <v>0</v>
      </c>
      <c r="D16" s="7">
        <v>16813</v>
      </c>
      <c r="E16" s="8">
        <f t="shared" si="0"/>
        <v>16813</v>
      </c>
      <c r="F16" s="7">
        <v>4183</v>
      </c>
      <c r="G16" s="8">
        <f t="shared" si="1"/>
        <v>20996</v>
      </c>
      <c r="H16" s="7">
        <v>7235</v>
      </c>
      <c r="I16" s="8">
        <f t="shared" si="2"/>
        <v>28231</v>
      </c>
      <c r="J16" s="7">
        <v>11971</v>
      </c>
      <c r="K16" s="8">
        <f t="shared" si="3"/>
        <v>40202</v>
      </c>
      <c r="L16" s="7">
        <v>8948</v>
      </c>
      <c r="M16" s="8">
        <f t="shared" si="4"/>
        <v>49150</v>
      </c>
      <c r="N16" s="7">
        <v>15558</v>
      </c>
      <c r="O16" s="8">
        <f t="shared" si="5"/>
        <v>64708</v>
      </c>
      <c r="P16" s="7">
        <v>6468</v>
      </c>
      <c r="Q16" s="8">
        <f t="shared" si="6"/>
        <v>71176</v>
      </c>
      <c r="R16" s="7">
        <v>33110</v>
      </c>
      <c r="S16" s="8">
        <f t="shared" si="7"/>
        <v>104286</v>
      </c>
      <c r="T16" s="7">
        <v>44489</v>
      </c>
      <c r="U16" s="8">
        <f t="shared" si="8"/>
        <v>148775</v>
      </c>
      <c r="V16" s="7">
        <v>71169</v>
      </c>
      <c r="W16" s="8">
        <f t="shared" si="9"/>
        <v>219944</v>
      </c>
    </row>
    <row r="17" spans="2:23" x14ac:dyDescent="0.25">
      <c r="B17" s="3" t="s">
        <v>16</v>
      </c>
      <c r="C17" s="5">
        <f>SUM(C2:C16)</f>
        <v>941832</v>
      </c>
      <c r="D17" s="4">
        <f t="shared" ref="D17:W17" si="10">SUM(D2:D16)</f>
        <v>0</v>
      </c>
      <c r="E17" s="5">
        <f t="shared" si="10"/>
        <v>941832</v>
      </c>
      <c r="F17" s="4">
        <f t="shared" si="10"/>
        <v>0</v>
      </c>
      <c r="G17" s="5">
        <f t="shared" si="10"/>
        <v>941832</v>
      </c>
      <c r="H17" s="4">
        <f t="shared" si="10"/>
        <v>0</v>
      </c>
      <c r="I17" s="5">
        <f t="shared" si="10"/>
        <v>941832</v>
      </c>
      <c r="J17" s="4">
        <f t="shared" si="10"/>
        <v>0</v>
      </c>
      <c r="K17" s="5">
        <f t="shared" si="10"/>
        <v>941832</v>
      </c>
      <c r="L17" s="4">
        <f t="shared" si="10"/>
        <v>0</v>
      </c>
      <c r="M17" s="5">
        <f t="shared" si="10"/>
        <v>941832</v>
      </c>
      <c r="N17" s="4">
        <f t="shared" si="10"/>
        <v>0</v>
      </c>
      <c r="O17" s="5">
        <f t="shared" si="10"/>
        <v>941832</v>
      </c>
      <c r="P17" s="4">
        <f t="shared" si="10"/>
        <v>0</v>
      </c>
      <c r="Q17" s="5">
        <f t="shared" si="10"/>
        <v>941832</v>
      </c>
      <c r="R17" s="4">
        <f t="shared" si="10"/>
        <v>0</v>
      </c>
      <c r="S17" s="5">
        <f t="shared" si="10"/>
        <v>941832</v>
      </c>
      <c r="T17" s="4">
        <f t="shared" si="10"/>
        <v>0</v>
      </c>
      <c r="U17" s="5">
        <f t="shared" si="10"/>
        <v>941832</v>
      </c>
      <c r="V17" s="4">
        <f t="shared" si="10"/>
        <v>0</v>
      </c>
      <c r="W17" s="5">
        <f t="shared" si="10"/>
        <v>941832</v>
      </c>
    </row>
    <row r="20" spans="2:23" x14ac:dyDescent="0.25">
      <c r="B20" s="3" t="s">
        <v>15</v>
      </c>
      <c r="C20" s="5" t="s">
        <v>24</v>
      </c>
      <c r="D20" s="4"/>
      <c r="E20" s="5" t="s">
        <v>25</v>
      </c>
      <c r="F20" s="4"/>
      <c r="G20" s="5" t="s">
        <v>26</v>
      </c>
      <c r="H20" s="4"/>
      <c r="I20" s="5" t="s">
        <v>27</v>
      </c>
      <c r="J20" s="4"/>
      <c r="K20" s="5" t="s">
        <v>28</v>
      </c>
      <c r="L20" s="4"/>
      <c r="M20" s="5" t="s">
        <v>29</v>
      </c>
    </row>
    <row r="21" spans="2:23" x14ac:dyDescent="0.25">
      <c r="B21" s="6" t="s">
        <v>0</v>
      </c>
      <c r="C21" s="8">
        <v>272624</v>
      </c>
      <c r="D21" s="7">
        <v>362</v>
      </c>
      <c r="E21" s="8">
        <f>C21+D21</f>
        <v>272986</v>
      </c>
      <c r="F21" s="7">
        <v>5580</v>
      </c>
      <c r="G21" s="8">
        <f>E21+F21</f>
        <v>278566</v>
      </c>
      <c r="H21" s="7">
        <v>14953</v>
      </c>
      <c r="I21" s="8">
        <f>G21+H21</f>
        <v>293519</v>
      </c>
      <c r="J21" s="7">
        <v>31052</v>
      </c>
      <c r="K21" s="8">
        <f>I21+J21</f>
        <v>324571</v>
      </c>
      <c r="L21" s="7">
        <v>44327</v>
      </c>
      <c r="M21" s="8">
        <f>K21+L21</f>
        <v>368898</v>
      </c>
      <c r="N21" s="17">
        <f>M21/(M21+M23)</f>
        <v>0.5110183297131965</v>
      </c>
    </row>
    <row r="22" spans="2:23" x14ac:dyDescent="0.25">
      <c r="B22" s="6" t="s">
        <v>1</v>
      </c>
      <c r="C22" s="8">
        <v>191215</v>
      </c>
      <c r="D22" s="7">
        <v>551</v>
      </c>
      <c r="E22" s="8">
        <f t="shared" ref="E22:E35" si="11">C22+D22</f>
        <v>191766</v>
      </c>
      <c r="F22" s="7">
        <v>2467</v>
      </c>
      <c r="G22" s="8">
        <f t="shared" ref="G22:G35" si="12">E22+F22</f>
        <v>194233</v>
      </c>
      <c r="H22" s="7">
        <v>25389</v>
      </c>
      <c r="I22" s="8">
        <f t="shared" ref="I22:I35" si="13">G22+H22</f>
        <v>219622</v>
      </c>
      <c r="J22" s="7">
        <v>12718</v>
      </c>
      <c r="K22" s="8">
        <f t="shared" ref="K22:K35" si="14">I22+J22</f>
        <v>232340</v>
      </c>
      <c r="L22" s="7">
        <v>-232340</v>
      </c>
      <c r="M22" s="8">
        <f t="shared" ref="M22:M35" si="15">K22+L22</f>
        <v>0</v>
      </c>
    </row>
    <row r="23" spans="2:23" x14ac:dyDescent="0.25">
      <c r="B23" s="6" t="s">
        <v>2</v>
      </c>
      <c r="C23" s="8">
        <v>169158</v>
      </c>
      <c r="D23" s="7">
        <v>292</v>
      </c>
      <c r="E23" s="8">
        <f t="shared" si="11"/>
        <v>169450</v>
      </c>
      <c r="F23" s="7">
        <v>4401</v>
      </c>
      <c r="G23" s="8">
        <f t="shared" si="12"/>
        <v>173851</v>
      </c>
      <c r="H23" s="7">
        <v>25479</v>
      </c>
      <c r="I23" s="8">
        <f t="shared" si="13"/>
        <v>199330</v>
      </c>
      <c r="J23" s="7">
        <v>36816</v>
      </c>
      <c r="K23" s="8">
        <f t="shared" si="14"/>
        <v>236146</v>
      </c>
      <c r="L23" s="7">
        <v>116844</v>
      </c>
      <c r="M23" s="8">
        <f t="shared" si="15"/>
        <v>352990</v>
      </c>
      <c r="N23" s="17">
        <f>M23/(M21+M23)</f>
        <v>0.4889816702868035</v>
      </c>
    </row>
    <row r="24" spans="2:23" x14ac:dyDescent="0.25">
      <c r="B24" s="6" t="s">
        <v>3</v>
      </c>
      <c r="C24" s="8">
        <v>112054</v>
      </c>
      <c r="D24" s="7">
        <v>267</v>
      </c>
      <c r="E24" s="8">
        <f t="shared" si="11"/>
        <v>112321</v>
      </c>
      <c r="F24" s="7">
        <v>2338</v>
      </c>
      <c r="G24" s="8">
        <f t="shared" si="12"/>
        <v>114659</v>
      </c>
      <c r="H24" s="7">
        <v>10416</v>
      </c>
      <c r="I24" s="8">
        <f t="shared" si="13"/>
        <v>125075</v>
      </c>
      <c r="J24" s="7">
        <v>-125075</v>
      </c>
      <c r="K24" s="8">
        <f t="shared" si="14"/>
        <v>0</v>
      </c>
      <c r="L24" s="7">
        <v>0</v>
      </c>
      <c r="M24" s="8">
        <f t="shared" si="15"/>
        <v>0</v>
      </c>
    </row>
    <row r="25" spans="2:23" x14ac:dyDescent="0.25">
      <c r="B25" s="6" t="s">
        <v>4</v>
      </c>
      <c r="C25" s="8">
        <v>46042</v>
      </c>
      <c r="D25" s="7">
        <v>148</v>
      </c>
      <c r="E25" s="8">
        <f t="shared" si="11"/>
        <v>46190</v>
      </c>
      <c r="F25" s="7">
        <v>1094</v>
      </c>
      <c r="G25" s="8">
        <f t="shared" si="12"/>
        <v>47284</v>
      </c>
      <c r="H25" s="7">
        <v>-47284</v>
      </c>
      <c r="I25" s="8">
        <f t="shared" si="13"/>
        <v>0</v>
      </c>
      <c r="J25" s="7">
        <v>0</v>
      </c>
      <c r="K25" s="8">
        <f t="shared" si="14"/>
        <v>0</v>
      </c>
      <c r="L25" s="7">
        <v>0</v>
      </c>
      <c r="M25" s="8">
        <f t="shared" si="15"/>
        <v>0</v>
      </c>
    </row>
    <row r="26" spans="2:23" x14ac:dyDescent="0.25">
      <c r="B26" s="6" t="s">
        <v>5</v>
      </c>
      <c r="C26" s="8">
        <v>31109</v>
      </c>
      <c r="D26" s="7">
        <v>118</v>
      </c>
      <c r="E26" s="8">
        <f t="shared" si="11"/>
        <v>31227</v>
      </c>
      <c r="F26" s="7">
        <v>1476</v>
      </c>
      <c r="G26" s="8">
        <f t="shared" si="12"/>
        <v>32703</v>
      </c>
      <c r="H26" s="7">
        <v>-32703</v>
      </c>
      <c r="I26" s="8">
        <f t="shared" si="13"/>
        <v>0</v>
      </c>
      <c r="J26" s="7">
        <v>0</v>
      </c>
      <c r="K26" s="8">
        <f t="shared" si="14"/>
        <v>0</v>
      </c>
      <c r="L26" s="7">
        <v>0</v>
      </c>
      <c r="M26" s="8">
        <f t="shared" si="15"/>
        <v>0</v>
      </c>
    </row>
    <row r="27" spans="2:23" x14ac:dyDescent="0.25">
      <c r="B27" s="6" t="s">
        <v>6</v>
      </c>
      <c r="C27" s="8">
        <v>28250</v>
      </c>
      <c r="D27" s="7">
        <v>442</v>
      </c>
      <c r="E27" s="8">
        <f t="shared" si="11"/>
        <v>28692</v>
      </c>
      <c r="F27" s="7">
        <v>668</v>
      </c>
      <c r="G27" s="8">
        <f t="shared" si="12"/>
        <v>29360</v>
      </c>
      <c r="H27" s="7">
        <v>-29360</v>
      </c>
      <c r="I27" s="8">
        <f t="shared" si="13"/>
        <v>0</v>
      </c>
      <c r="J27" s="7">
        <v>0</v>
      </c>
      <c r="K27" s="8">
        <f t="shared" si="14"/>
        <v>0</v>
      </c>
      <c r="L27" s="7">
        <v>0</v>
      </c>
      <c r="M27" s="8">
        <f t="shared" si="15"/>
        <v>0</v>
      </c>
    </row>
    <row r="28" spans="2:23" x14ac:dyDescent="0.25">
      <c r="B28" s="6" t="s">
        <v>7</v>
      </c>
      <c r="C28" s="8">
        <v>24354</v>
      </c>
      <c r="D28" s="7">
        <v>138</v>
      </c>
      <c r="E28" s="8">
        <f t="shared" si="11"/>
        <v>24492</v>
      </c>
      <c r="F28" s="7">
        <v>-24492</v>
      </c>
      <c r="G28" s="8">
        <f t="shared" si="12"/>
        <v>0</v>
      </c>
      <c r="H28" s="7">
        <v>0</v>
      </c>
      <c r="I28" s="8">
        <f t="shared" si="13"/>
        <v>0</v>
      </c>
      <c r="J28" s="7">
        <v>0</v>
      </c>
      <c r="K28" s="8">
        <f t="shared" si="14"/>
        <v>0</v>
      </c>
      <c r="L28" s="7">
        <v>0</v>
      </c>
      <c r="M28" s="8">
        <f t="shared" si="15"/>
        <v>0</v>
      </c>
    </row>
    <row r="29" spans="2:23" x14ac:dyDescent="0.25">
      <c r="B29" s="6" t="s">
        <v>8</v>
      </c>
      <c r="C29" s="8">
        <v>17876</v>
      </c>
      <c r="D29" s="7">
        <v>-17876</v>
      </c>
      <c r="E29" s="8">
        <f t="shared" si="11"/>
        <v>0</v>
      </c>
      <c r="F29" s="7">
        <v>0</v>
      </c>
      <c r="G29" s="8">
        <f t="shared" si="12"/>
        <v>0</v>
      </c>
      <c r="H29" s="7">
        <v>0</v>
      </c>
      <c r="I29" s="8">
        <f t="shared" si="13"/>
        <v>0</v>
      </c>
      <c r="J29" s="7">
        <v>0</v>
      </c>
      <c r="K29" s="8">
        <f t="shared" si="14"/>
        <v>0</v>
      </c>
      <c r="L29" s="7">
        <v>0</v>
      </c>
      <c r="M29" s="8">
        <f t="shared" si="15"/>
        <v>0</v>
      </c>
    </row>
    <row r="30" spans="2:23" x14ac:dyDescent="0.25">
      <c r="B30" s="6" t="s">
        <v>9</v>
      </c>
      <c r="C30" s="8">
        <v>0</v>
      </c>
      <c r="D30" s="7">
        <v>0</v>
      </c>
      <c r="E30" s="8">
        <f t="shared" si="11"/>
        <v>0</v>
      </c>
      <c r="F30" s="7">
        <v>0</v>
      </c>
      <c r="G30" s="8">
        <f t="shared" si="12"/>
        <v>0</v>
      </c>
      <c r="H30" s="7">
        <v>0</v>
      </c>
      <c r="I30" s="8">
        <f t="shared" si="13"/>
        <v>0</v>
      </c>
      <c r="J30" s="7">
        <v>0</v>
      </c>
      <c r="K30" s="8">
        <f t="shared" si="14"/>
        <v>0</v>
      </c>
      <c r="L30" s="7">
        <v>0</v>
      </c>
      <c r="M30" s="8">
        <f t="shared" si="15"/>
        <v>0</v>
      </c>
    </row>
    <row r="31" spans="2:23" x14ac:dyDescent="0.25">
      <c r="B31" s="6" t="s">
        <v>10</v>
      </c>
      <c r="C31" s="8">
        <v>0</v>
      </c>
      <c r="D31" s="7">
        <v>0</v>
      </c>
      <c r="E31" s="8">
        <f t="shared" si="11"/>
        <v>0</v>
      </c>
      <c r="F31" s="7">
        <v>0</v>
      </c>
      <c r="G31" s="8">
        <f t="shared" si="12"/>
        <v>0</v>
      </c>
      <c r="H31" s="7">
        <v>0</v>
      </c>
      <c r="I31" s="8">
        <f t="shared" si="13"/>
        <v>0</v>
      </c>
      <c r="J31" s="7">
        <v>0</v>
      </c>
      <c r="K31" s="8">
        <f t="shared" si="14"/>
        <v>0</v>
      </c>
      <c r="L31" s="7">
        <v>0</v>
      </c>
      <c r="M31" s="8">
        <f t="shared" si="15"/>
        <v>0</v>
      </c>
    </row>
    <row r="32" spans="2:23" x14ac:dyDescent="0.25">
      <c r="B32" s="6" t="s">
        <v>11</v>
      </c>
      <c r="C32" s="8">
        <v>0</v>
      </c>
      <c r="D32" s="7">
        <v>0</v>
      </c>
      <c r="E32" s="8">
        <f t="shared" si="11"/>
        <v>0</v>
      </c>
      <c r="F32" s="7">
        <v>0</v>
      </c>
      <c r="G32" s="8">
        <f t="shared" si="12"/>
        <v>0</v>
      </c>
      <c r="H32" s="7">
        <v>0</v>
      </c>
      <c r="I32" s="8">
        <f t="shared" si="13"/>
        <v>0</v>
      </c>
      <c r="J32" s="7">
        <v>0</v>
      </c>
      <c r="K32" s="8">
        <f t="shared" si="14"/>
        <v>0</v>
      </c>
      <c r="L32" s="7">
        <v>0</v>
      </c>
      <c r="M32" s="8">
        <f t="shared" si="15"/>
        <v>0</v>
      </c>
    </row>
    <row r="33" spans="1:13" x14ac:dyDescent="0.25">
      <c r="B33" s="6" t="s">
        <v>12</v>
      </c>
      <c r="C33" s="8">
        <v>0</v>
      </c>
      <c r="D33" s="7">
        <v>0</v>
      </c>
      <c r="E33" s="8">
        <f t="shared" si="11"/>
        <v>0</v>
      </c>
      <c r="F33" s="7">
        <v>0</v>
      </c>
      <c r="G33" s="8">
        <f t="shared" si="12"/>
        <v>0</v>
      </c>
      <c r="H33" s="7">
        <v>0</v>
      </c>
      <c r="I33" s="8">
        <f t="shared" si="13"/>
        <v>0</v>
      </c>
      <c r="J33" s="7">
        <v>0</v>
      </c>
      <c r="K33" s="8">
        <f t="shared" si="14"/>
        <v>0</v>
      </c>
      <c r="L33" s="7">
        <v>0</v>
      </c>
      <c r="M33" s="8">
        <f t="shared" si="15"/>
        <v>0</v>
      </c>
    </row>
    <row r="34" spans="1:13" x14ac:dyDescent="0.25">
      <c r="B34" s="6" t="s">
        <v>13</v>
      </c>
      <c r="C34" s="8">
        <v>0</v>
      </c>
      <c r="D34" s="7">
        <v>0</v>
      </c>
      <c r="E34" s="8">
        <f t="shared" si="11"/>
        <v>0</v>
      </c>
      <c r="F34" s="7">
        <v>0</v>
      </c>
      <c r="G34" s="8">
        <f t="shared" si="12"/>
        <v>0</v>
      </c>
      <c r="H34" s="7">
        <v>0</v>
      </c>
      <c r="I34" s="8">
        <f t="shared" si="13"/>
        <v>0</v>
      </c>
      <c r="J34" s="7">
        <v>0</v>
      </c>
      <c r="K34" s="8">
        <f t="shared" si="14"/>
        <v>0</v>
      </c>
      <c r="L34" s="7">
        <v>0</v>
      </c>
      <c r="M34" s="8">
        <f t="shared" si="15"/>
        <v>0</v>
      </c>
    </row>
    <row r="35" spans="1:13" x14ac:dyDescent="0.25">
      <c r="B35" s="6" t="s">
        <v>14</v>
      </c>
      <c r="C35" s="8">
        <v>49150</v>
      </c>
      <c r="D35" s="7">
        <v>15558</v>
      </c>
      <c r="E35" s="8">
        <f t="shared" si="11"/>
        <v>64708</v>
      </c>
      <c r="F35" s="7">
        <v>6468</v>
      </c>
      <c r="G35" s="8">
        <f t="shared" si="12"/>
        <v>71176</v>
      </c>
      <c r="H35" s="7">
        <v>33110</v>
      </c>
      <c r="I35" s="8">
        <f t="shared" si="13"/>
        <v>104286</v>
      </c>
      <c r="J35" s="7">
        <v>44489</v>
      </c>
      <c r="K35" s="8">
        <f t="shared" si="14"/>
        <v>148775</v>
      </c>
      <c r="L35" s="7">
        <v>71169</v>
      </c>
      <c r="M35" s="8">
        <f t="shared" si="15"/>
        <v>219944</v>
      </c>
    </row>
    <row r="36" spans="1:13" x14ac:dyDescent="0.25">
      <c r="B36" s="3" t="s">
        <v>16</v>
      </c>
      <c r="C36" s="5">
        <v>941832</v>
      </c>
      <c r="D36" s="4">
        <f t="shared" ref="D36" si="16">SUM(D21:D35)</f>
        <v>0</v>
      </c>
      <c r="E36" s="5">
        <f t="shared" ref="E36" si="17">SUM(E21:E35)</f>
        <v>941832</v>
      </c>
      <c r="F36" s="4">
        <f t="shared" ref="F36" si="18">SUM(F21:F35)</f>
        <v>0</v>
      </c>
      <c r="G36" s="5">
        <f t="shared" ref="G36" si="19">SUM(G21:G35)</f>
        <v>941832</v>
      </c>
      <c r="H36" s="4">
        <f t="shared" ref="H36" si="20">SUM(H21:H35)</f>
        <v>0</v>
      </c>
      <c r="I36" s="5">
        <f t="shared" ref="I36" si="21">SUM(I21:I35)</f>
        <v>941832</v>
      </c>
      <c r="J36" s="4">
        <f t="shared" ref="J36" si="22">SUM(J21:J35)</f>
        <v>0</v>
      </c>
      <c r="K36" s="5">
        <f t="shared" ref="K36" si="23">SUM(K21:K35)</f>
        <v>941832</v>
      </c>
      <c r="L36" s="4">
        <f t="shared" ref="L36" si="24">SUM(L21:L35)</f>
        <v>0</v>
      </c>
      <c r="M36" s="5">
        <f t="shared" ref="M36" si="25">SUM(M21:M35)</f>
        <v>941832</v>
      </c>
    </row>
    <row r="39" spans="1:13" x14ac:dyDescent="0.25">
      <c r="A39" s="7" t="s">
        <v>18</v>
      </c>
      <c r="B39" s="3" t="s">
        <v>15</v>
      </c>
      <c r="C39" s="4" t="s">
        <v>30</v>
      </c>
      <c r="D39" s="9" t="s">
        <v>31</v>
      </c>
      <c r="E39" s="10" t="s">
        <v>32</v>
      </c>
    </row>
    <row r="40" spans="1:13" x14ac:dyDescent="0.25">
      <c r="A40" s="7">
        <v>1</v>
      </c>
      <c r="B40" s="6" t="s">
        <v>0</v>
      </c>
      <c r="C40" s="7">
        <v>253234</v>
      </c>
      <c r="D40" s="7">
        <f>C2-C40</f>
        <v>17598</v>
      </c>
      <c r="E40" s="11">
        <f>D40/C40</f>
        <v>6.9493038059660242E-2</v>
      </c>
    </row>
    <row r="41" spans="1:13" x14ac:dyDescent="0.25">
      <c r="A41" s="7">
        <v>2</v>
      </c>
      <c r="B41" s="6" t="s">
        <v>1</v>
      </c>
      <c r="C41" s="7">
        <v>177722</v>
      </c>
      <c r="D41" s="7">
        <f t="shared" ref="D41:D55" si="26">C3-C41</f>
        <v>9633</v>
      </c>
      <c r="E41" s="11">
        <f t="shared" ref="E41:E55" si="27">D41/C41</f>
        <v>5.4202631075499941E-2</v>
      </c>
    </row>
    <row r="42" spans="1:13" x14ac:dyDescent="0.25">
      <c r="A42" s="7">
        <v>3</v>
      </c>
      <c r="B42" s="6" t="s">
        <v>2</v>
      </c>
      <c r="C42" s="7">
        <v>155812</v>
      </c>
      <c r="D42" s="7">
        <f t="shared" si="26"/>
        <v>11633</v>
      </c>
      <c r="E42" s="11">
        <f t="shared" si="27"/>
        <v>7.4660488280748588E-2</v>
      </c>
    </row>
    <row r="43" spans="1:13" x14ac:dyDescent="0.25">
      <c r="A43" s="7">
        <v>4</v>
      </c>
      <c r="B43" s="6" t="s">
        <v>3</v>
      </c>
      <c r="C43" s="7">
        <v>93291</v>
      </c>
      <c r="D43" s="7">
        <f t="shared" si="26"/>
        <v>16550</v>
      </c>
      <c r="E43" s="11">
        <f t="shared" si="27"/>
        <v>0.17740189300146852</v>
      </c>
    </row>
    <row r="44" spans="1:13" x14ac:dyDescent="0.25">
      <c r="A44" s="7">
        <v>5</v>
      </c>
      <c r="B44" s="6" t="s">
        <v>4</v>
      </c>
      <c r="C44" s="7">
        <v>40244</v>
      </c>
      <c r="D44" s="7">
        <f t="shared" si="26"/>
        <v>4356</v>
      </c>
      <c r="E44" s="11">
        <f t="shared" si="27"/>
        <v>0.10823973760063611</v>
      </c>
    </row>
    <row r="45" spans="1:13" x14ac:dyDescent="0.25">
      <c r="A45" s="7">
        <v>6</v>
      </c>
      <c r="B45" s="6" t="s">
        <v>5</v>
      </c>
      <c r="C45" s="7">
        <v>17303</v>
      </c>
      <c r="D45" s="7">
        <f t="shared" si="26"/>
        <v>13190</v>
      </c>
      <c r="E45" s="11">
        <f t="shared" si="27"/>
        <v>0.76229555568398544</v>
      </c>
    </row>
    <row r="46" spans="1:13" x14ac:dyDescent="0.25">
      <c r="A46" s="7">
        <v>7</v>
      </c>
      <c r="B46" s="6" t="s">
        <v>6</v>
      </c>
      <c r="C46" s="7">
        <v>22221</v>
      </c>
      <c r="D46" s="7">
        <f t="shared" si="26"/>
        <v>3171</v>
      </c>
      <c r="E46" s="11">
        <f t="shared" si="27"/>
        <v>0.14270284865667612</v>
      </c>
    </row>
    <row r="47" spans="1:13" x14ac:dyDescent="0.25">
      <c r="A47" s="7">
        <v>8</v>
      </c>
      <c r="B47" s="6" t="s">
        <v>7</v>
      </c>
      <c r="C47" s="7">
        <v>18503</v>
      </c>
      <c r="D47" s="7">
        <f t="shared" si="26"/>
        <v>5002</v>
      </c>
      <c r="E47" s="11">
        <f t="shared" si="27"/>
        <v>0.27033454034480897</v>
      </c>
    </row>
    <row r="48" spans="1:13" x14ac:dyDescent="0.25">
      <c r="A48" s="7">
        <v>9</v>
      </c>
      <c r="B48" s="6" t="s">
        <v>8</v>
      </c>
      <c r="C48" s="7">
        <v>2199</v>
      </c>
      <c r="D48" s="7">
        <f t="shared" si="26"/>
        <v>15079</v>
      </c>
      <c r="E48" s="12">
        <f t="shared" si="27"/>
        <v>6.8572078217371528</v>
      </c>
    </row>
    <row r="49" spans="1:5" x14ac:dyDescent="0.25">
      <c r="A49" s="7">
        <v>10</v>
      </c>
      <c r="B49" s="6" t="s">
        <v>9</v>
      </c>
      <c r="C49" s="7">
        <v>5862</v>
      </c>
      <c r="D49" s="7">
        <f t="shared" si="26"/>
        <v>8282</v>
      </c>
      <c r="E49" s="12">
        <f t="shared" si="27"/>
        <v>1.4128283862163085</v>
      </c>
    </row>
    <row r="50" spans="1:5" x14ac:dyDescent="0.25">
      <c r="A50" s="7">
        <v>11</v>
      </c>
      <c r="B50" s="6" t="s">
        <v>10</v>
      </c>
      <c r="C50" s="7">
        <v>1913</v>
      </c>
      <c r="D50" s="7">
        <f t="shared" si="26"/>
        <v>11616</v>
      </c>
      <c r="E50" s="12">
        <f t="shared" si="27"/>
        <v>6.0721380031364349</v>
      </c>
    </row>
    <row r="51" spans="1:5" x14ac:dyDescent="0.25">
      <c r="A51" s="7">
        <v>12</v>
      </c>
      <c r="B51" s="6" t="s">
        <v>11</v>
      </c>
      <c r="C51" s="7">
        <v>3432</v>
      </c>
      <c r="D51" s="7">
        <f t="shared" si="26"/>
        <v>7043</v>
      </c>
      <c r="E51" s="12">
        <f t="shared" si="27"/>
        <v>2.0521561771561774</v>
      </c>
    </row>
    <row r="52" spans="1:5" x14ac:dyDescent="0.25">
      <c r="A52" s="7">
        <v>13</v>
      </c>
      <c r="B52" s="6" t="s">
        <v>12</v>
      </c>
      <c r="C52" s="7">
        <v>6755</v>
      </c>
      <c r="D52" s="7">
        <f t="shared" si="26"/>
        <v>2672</v>
      </c>
      <c r="E52" s="11">
        <f t="shared" si="27"/>
        <v>0.39555884529977792</v>
      </c>
    </row>
    <row r="53" spans="1:5" x14ac:dyDescent="0.25">
      <c r="A53" s="7">
        <v>14</v>
      </c>
      <c r="B53" s="6" t="s">
        <v>13</v>
      </c>
      <c r="C53" s="7">
        <v>1336</v>
      </c>
      <c r="D53" s="7">
        <f t="shared" si="26"/>
        <v>16180</v>
      </c>
      <c r="E53" s="11">
        <f t="shared" si="27"/>
        <v>12.110778443113773</v>
      </c>
    </row>
    <row r="54" spans="1:5" x14ac:dyDescent="0.25">
      <c r="A54" s="7">
        <v>15</v>
      </c>
      <c r="B54" s="6" t="s">
        <v>14</v>
      </c>
      <c r="C54" s="7">
        <v>0</v>
      </c>
      <c r="D54" s="7">
        <f t="shared" si="26"/>
        <v>0</v>
      </c>
      <c r="E54" s="11"/>
    </row>
    <row r="55" spans="1:5" x14ac:dyDescent="0.25">
      <c r="B55" s="3" t="s">
        <v>16</v>
      </c>
      <c r="C55" s="4">
        <f>SUM(C40:C54)</f>
        <v>799827</v>
      </c>
      <c r="D55" s="4">
        <f t="shared" si="26"/>
        <v>142005</v>
      </c>
      <c r="E55" s="13">
        <f t="shared" si="27"/>
        <v>0.17754464402927134</v>
      </c>
    </row>
  </sheetData>
  <printOptions gridLines="1"/>
  <pageMargins left="0.7" right="0.7" top="0.75" bottom="0.75" header="0.3" footer="0.3"/>
  <pageSetup scale="96" orientation="landscape" horizontalDpi="360" verticalDpi="360" r:id="rId1"/>
  <headerFooter>
    <oddHeader>&amp;C&amp;"-,Bold"New York City Democratic Mayoral Primary - Preliminary Results - June 29,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NYC Mayor 2021</vt:lpstr>
      <vt:lpstr>NYC Mayor 2021 - corrected</vt:lpstr>
      <vt:lpstr>NYC Mayor 2021 error</vt:lpstr>
      <vt:lpstr>'NYC Mayor 2021'!Print_Area</vt:lpstr>
      <vt:lpstr>'NYC Mayor 2021 - corrected'!Print_Area</vt:lpstr>
      <vt:lpstr>'NYC Mayor 2021 error'!Print_Area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Winters</dc:creator>
  <cp:lastModifiedBy>Robert Winters</cp:lastModifiedBy>
  <cp:lastPrinted>2021-07-06T23:50:54Z</cp:lastPrinted>
  <dcterms:created xsi:type="dcterms:W3CDTF">2021-06-29T22:20:15Z</dcterms:created>
  <dcterms:modified xsi:type="dcterms:W3CDTF">2021-07-07T00:06:55Z</dcterms:modified>
</cp:coreProperties>
</file>